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<sst xmlns="http://schemas.openxmlformats.org/spreadsheetml/2006/main" count="314" uniqueCount="138">
  <si>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</si>
  <si>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</si>
  <si>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</si>
  <si>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</si>
  <si>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</si>
  <si>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</si>
  <si>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</si>
  <si>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</si>
  <si>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</si>
  <si>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</si>
  <si>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</si>
  <si>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</si>
  <si>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</si>
  <si>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</si>
  <si>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</si>
  <si>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</si>
  <si>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</si>
  <si>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</si>
  <si>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</si>
  <si>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</si>
  <si>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</si>
  <si>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</si>
  <si>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</si>
  <si>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</si>
  <si>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</si>
  <si>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</si>
  <si>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</si>
  <si>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</si>
  <si>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</si>
  <si>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</si>
  <si>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</si>
  <si>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</si>
  <si>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</si>
  <si>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</si>
  <si>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</si>
  <si>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</si>
  <si>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</si>
  <si>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</si>
  <si>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</si>
  <si>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</si>
  <si>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</si>
  <si>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</si>
  <si>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</si>
  <si>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</si>
  <si>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</si>
  <si>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</si>
  <si>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</si>
  <si>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Zmniejszenia</t>
  </si>
  <si>
    <t>Zwiększenia</t>
  </si>
  <si>
    <t>Oświata i wychowanie</t>
  </si>
  <si>
    <t xml:space="preserve">Razem plan </t>
  </si>
  <si>
    <t>Zmiana planu wydatków budżetu gminy na 2008 rok.</t>
  </si>
  <si>
    <t>Załącznik Nr 2</t>
  </si>
  <si>
    <t>Wydatki inwestycyjne jednostek budżetowych</t>
  </si>
  <si>
    <t>Pozostała działalność</t>
  </si>
  <si>
    <t>Szkoły podstawowe</t>
  </si>
  <si>
    <t>Pomoc społeczna</t>
  </si>
  <si>
    <t>Ośrodki pomocy społecznej</t>
  </si>
  <si>
    <t>Wydatki na zakupy inwestycyjne jedn.budżet.</t>
  </si>
  <si>
    <t>Świadczenia społeczne</t>
  </si>
  <si>
    <t>3119</t>
  </si>
  <si>
    <t>4018</t>
  </si>
  <si>
    <t>4048</t>
  </si>
  <si>
    <t>4118</t>
  </si>
  <si>
    <t>4128</t>
  </si>
  <si>
    <t>Wynagrodzenia bezosobowe</t>
  </si>
  <si>
    <t>4178</t>
  </si>
  <si>
    <t>4218</t>
  </si>
  <si>
    <t>4268</t>
  </si>
  <si>
    <t>4288</t>
  </si>
  <si>
    <t>Zakup usług zdrowotnych</t>
  </si>
  <si>
    <t>4308</t>
  </si>
  <si>
    <t>4358</t>
  </si>
  <si>
    <t>Zakup usług dostępu do sieci Internet</t>
  </si>
  <si>
    <t>4368</t>
  </si>
  <si>
    <t>Opłaty z tytułu zakupu usług telekomunikacyjnych telefonii komórkowej</t>
  </si>
  <si>
    <t>4378</t>
  </si>
  <si>
    <t>Opłaty z tytułu zakupu usług telekomunikacyjnych telefonii stacjonarnej</t>
  </si>
  <si>
    <t>4408</t>
  </si>
  <si>
    <t>Opłaty czynszowe za pomieszczenia biurowe</t>
  </si>
  <si>
    <t>4438</t>
  </si>
  <si>
    <t>Szkolenia pracowników niebędących członkami korpusu służby cywilnej</t>
  </si>
  <si>
    <t>4708</t>
  </si>
  <si>
    <t>4019</t>
  </si>
  <si>
    <t>4049</t>
  </si>
  <si>
    <t>4119</t>
  </si>
  <si>
    <t>4129</t>
  </si>
  <si>
    <t>4179</t>
  </si>
  <si>
    <t>4219</t>
  </si>
  <si>
    <t>4269</t>
  </si>
  <si>
    <t>4289</t>
  </si>
  <si>
    <t>4309</t>
  </si>
  <si>
    <t>4359</t>
  </si>
  <si>
    <t>4369</t>
  </si>
  <si>
    <t>4379</t>
  </si>
  <si>
    <t>4409</t>
  </si>
  <si>
    <t>4439</t>
  </si>
  <si>
    <t>4709</t>
  </si>
  <si>
    <t>6068</t>
  </si>
  <si>
    <t>6069</t>
  </si>
  <si>
    <t>4418</t>
  </si>
  <si>
    <t>4758</t>
  </si>
  <si>
    <t>Zakup akcesoriów komputerowych, w tym programów i licencji</t>
  </si>
  <si>
    <t>Pozostałe zadania w zakresie polityki społecznej</t>
  </si>
  <si>
    <t>4217</t>
  </si>
  <si>
    <t>4427</t>
  </si>
  <si>
    <t>4307</t>
  </si>
  <si>
    <t>4437</t>
  </si>
  <si>
    <t>4950</t>
  </si>
  <si>
    <t>Podróże służbowe zagraniczne</t>
  </si>
  <si>
    <t>Różnice kursowe</t>
  </si>
  <si>
    <t>z dnia 18 grudnia 2008 r.</t>
  </si>
  <si>
    <t>Przetwórstwo przemysłowe</t>
  </si>
  <si>
    <t>Rozwój przedsiebiorczości</t>
  </si>
  <si>
    <t>Wydatki na zakup i objęcie akcji, wniesienie wkładów do spółek prawa handlowego oraz uzupełnienie sunduszy statutowych banków państwowych i innych instytucji finansowych</t>
  </si>
  <si>
    <t>Ochrona zdrowia</t>
  </si>
  <si>
    <t>4740</t>
  </si>
  <si>
    <t>Zakup materiałów papierniczych do sprzętu drukarskiego i urządzeń kserograficznych</t>
  </si>
  <si>
    <t>4750</t>
  </si>
  <si>
    <t>Ośrodki wsparcia</t>
  </si>
  <si>
    <t>Wpłaty na Państw.Fundusz Reh.Osób Niepełnospr.</t>
  </si>
  <si>
    <t>Zakup środków żywnośći</t>
  </si>
  <si>
    <t>4280</t>
  </si>
  <si>
    <t>4360</t>
  </si>
  <si>
    <t>4370</t>
  </si>
  <si>
    <t>4400</t>
  </si>
  <si>
    <t>Szkolenia pracowników niebędących członkami korpusu służby cywilnej.</t>
  </si>
  <si>
    <t>Świadczenia rodzinne oraz składki na ubezpieczenia emerytalne i rentowe z ubezpieczenia społecznego</t>
  </si>
  <si>
    <t>Zasiłki i pomoc w nat.oraz skł.na ubezp.społ.</t>
  </si>
  <si>
    <t>4350</t>
  </si>
  <si>
    <t>Usługi opiekuńcze i specjal.usł.opiek.</t>
  </si>
  <si>
    <t>Bezpieczeństwo publiczne i ochrona przeciwpożarowa</t>
  </si>
  <si>
    <t>Straż Miejska</t>
  </si>
  <si>
    <t>Nagrody i wydatki osobowe nie zal.do wynagrodzeń</t>
  </si>
  <si>
    <t>Zespoły ekonomiczno-administracyjne szkół</t>
  </si>
  <si>
    <t>Wiceprzewodniczący Rady</t>
  </si>
  <si>
    <t xml:space="preserve">     Wojciech Pakieła</t>
  </si>
  <si>
    <t>do Uchwały XXX/220/2008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</si>
</sst>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0"/>
      <color indexed="8"/>
      <name val="Arial CE"/>
      <family val="2"/>
    </font>
    <font>
      <b/>
      <sz val="12"/>
      <name val="Arial"/>
      <family val="0"/>
    </font>
    <font>
      <sz val="12"/>
      <color indexed="8"/>
      <name val="Arial CE"/>
      <family val="2"/>
    </font>
    <font>
      <b/>
      <sz val="12"/>
      <name val="Arial CE"/>
      <family val="0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49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17" xfId="0" applyFont="1" applyBorder="1" applyAlignment="1">
      <alignment/>
    </xf>
    <xf numFmtId="0" fontId="6" fillId="0" borderId="19" xfId="0" applyFont="1" applyBorder="1" applyAlignment="1">
      <alignment/>
    </xf>
    <xf numFmtId="49" fontId="7" fillId="0" borderId="11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0" fontId="6" fillId="0" borderId="23" xfId="0" applyFont="1" applyBorder="1" applyAlignment="1">
      <alignment/>
    </xf>
    <xf numFmtId="49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31" xfId="0" applyFont="1" applyBorder="1" applyAlignment="1">
      <alignment/>
    </xf>
    <xf numFmtId="49" fontId="1" fillId="0" borderId="32" xfId="0" applyFont="1" applyBorder="1" applyAlignment="1">
      <alignment/>
    </xf>
    <xf numFmtId="3" fontId="7" fillId="0" borderId="21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7" fillId="0" borderId="38" xfId="0" applyFont="1" applyBorder="1" applyAlignment="1">
      <alignment wrapText="1"/>
    </xf>
    <xf numFmtId="49" fontId="7" fillId="0" borderId="39" xfId="0" applyFont="1" applyBorder="1" applyAlignment="1">
      <alignment horizontal="center"/>
    </xf>
    <xf numFmtId="0" fontId="7" fillId="0" borderId="40" xfId="0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7" fillId="0" borderId="40" xfId="0" applyFont="1" applyBorder="1" applyAlignment="1">
      <alignment wrapText="1"/>
    </xf>
    <xf numFmtId="0" fontId="6" fillId="0" borderId="40" xfId="0" applyFont="1" applyBorder="1" applyAlignment="1">
      <alignment/>
    </xf>
    <xf numFmtId="3" fontId="9" fillId="0" borderId="41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8" fillId="0" borderId="4" xfId="0" applyFont="1" applyBorder="1" applyAlignment="1">
      <alignment wrapText="1"/>
    </xf>
    <xf numFmtId="0" fontId="8" fillId="0" borderId="42" xfId="0" applyFont="1" applyBorder="1" applyAlignment="1">
      <alignment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/>
    </xf>
    <xf numFmtId="0" fontId="16" fillId="0" borderId="6" xfId="0" applyFont="1" applyBorder="1" applyAlignment="1">
      <alignment wrapText="1"/>
    </xf>
    <xf numFmtId="3" fontId="9" fillId="0" borderId="4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4" fillId="0" borderId="24" xfId="0" applyFont="1" applyBorder="1" applyAlignment="1">
      <alignment vertical="center"/>
    </xf>
    <xf numFmtId="49" fontId="14" fillId="0" borderId="24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2" fillId="0" borderId="19" xfId="0" applyFont="1" applyBorder="1" applyAlignment="1">
      <alignment/>
    </xf>
    <xf numFmtId="0" fontId="15" fillId="0" borderId="11" xfId="0" applyFont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19" xfId="0" applyFont="1" applyBorder="1" applyAlignment="1">
      <alignment vertical="center"/>
    </xf>
    <xf numFmtId="0" fontId="2" fillId="0" borderId="11" xfId="0" applyFont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 vertical="center" wrapText="1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 vertical="center"/>
    </xf>
    <xf numFmtId="0" fontId="9" fillId="0" borderId="50" xfId="0" applyFont="1" applyBorder="1" applyAlignment="1">
      <alignment wrapText="1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 vertical="center"/>
    </xf>
    <xf numFmtId="0" fontId="12" fillId="0" borderId="50" xfId="0" applyFont="1" applyBorder="1" applyAlignment="1">
      <alignment wrapText="1"/>
    </xf>
    <xf numFmtId="0" fontId="1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32" xfId="0" applyFont="1" applyBorder="1" applyAlignment="1">
      <alignment/>
    </xf>
    <xf numFmtId="3" fontId="8" fillId="0" borderId="51" xfId="0" applyNumberFormat="1" applyFont="1" applyBorder="1" applyAlignment="1">
      <alignment/>
    </xf>
    <xf numFmtId="0" fontId="12" fillId="0" borderId="35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8" fillId="0" borderId="35" xfId="0" applyFont="1" applyBorder="1" applyAlignment="1">
      <alignment wrapText="1"/>
    </xf>
    <xf numFmtId="3" fontId="12" fillId="0" borderId="35" xfId="0" applyNumberFormat="1" applyFont="1" applyBorder="1" applyAlignment="1">
      <alignment/>
    </xf>
    <xf numFmtId="0" fontId="8" fillId="0" borderId="50" xfId="0" applyFont="1" applyBorder="1" applyAlignment="1">
      <alignment vertical="center" wrapText="1"/>
    </xf>
    <xf numFmtId="0" fontId="7" fillId="0" borderId="18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 vertical="center"/>
    </xf>
    <xf numFmtId="0" fontId="8" fillId="0" borderId="54" xfId="0" applyFont="1" applyBorder="1" applyAlignment="1">
      <alignment wrapText="1"/>
    </xf>
    <xf numFmtId="0" fontId="8" fillId="0" borderId="55" xfId="0" applyFont="1" applyBorder="1" applyAlignment="1">
      <alignment wrapText="1"/>
    </xf>
    <xf numFmtId="3" fontId="8" fillId="0" borderId="56" xfId="0" applyNumberFormat="1" applyFont="1" applyBorder="1" applyAlignment="1">
      <alignment/>
    </xf>
    <xf numFmtId="3" fontId="8" fillId="0" borderId="57" xfId="0" applyNumberFormat="1" applyFont="1" applyBorder="1" applyAlignment="1">
      <alignment/>
    </xf>
    <xf numFmtId="3" fontId="8" fillId="0" borderId="58" xfId="0" applyNumberFormat="1" applyFont="1" applyBorder="1" applyAlignment="1">
      <alignment/>
    </xf>
    <xf numFmtId="49" fontId="6" fillId="0" borderId="11" xfId="0" applyFont="1" applyBorder="1" applyAlignment="1">
      <alignment horizontal="center"/>
    </xf>
    <xf numFmtId="49" fontId="7" fillId="0" borderId="11" xfId="0" applyFont="1" applyBorder="1" applyAlignment="1">
      <alignment horizontal="center"/>
    </xf>
    <xf numFmtId="3" fontId="9" fillId="0" borderId="58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49" fontId="7" fillId="0" borderId="39" xfId="0" applyFont="1" applyBorder="1" applyAlignment="1">
      <alignment horizontal="center"/>
    </xf>
    <xf numFmtId="49" fontId="7" fillId="0" borderId="1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1" fillId="0" borderId="49" xfId="0" applyFont="1" applyBorder="1" applyAlignment="1">
      <alignment/>
    </xf>
    <xf numFmtId="0" fontId="7" fillId="0" borderId="11" xfId="0" applyFont="1" applyBorder="1" applyAlignment="1">
      <alignment wrapText="1"/>
    </xf>
    <xf numFmtId="3" fontId="9" fillId="0" borderId="56" xfId="0" applyNumberFormat="1" applyFont="1" applyBorder="1" applyAlignment="1">
      <alignment/>
    </xf>
    <xf numFmtId="3" fontId="9" fillId="0" borderId="57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3" fontId="12" fillId="0" borderId="5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 wrapText="1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 wrapText="1"/>
    </xf>
    <xf numFmtId="49" fontId="7" fillId="0" borderId="11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wrapText="1"/>
    </xf>
    <xf numFmtId="49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3" fontId="10" fillId="0" borderId="34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3" fontId="10" fillId="0" borderId="59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9" fillId="0" borderId="59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10" xfId="0" applyFont="1" applyBorder="1" applyAlignment="1">
      <alignment horizontal="right"/>
    </xf>
    <xf numFmtId="49" fontId="1" fillId="0" borderId="32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6" fillId="0" borderId="20" xfId="0" applyFont="1" applyBorder="1" applyAlignment="1">
      <alignment horizontal="right"/>
    </xf>
    <xf numFmtId="49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53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9" fillId="0" borderId="42" xfId="0" applyFont="1" applyBorder="1" applyAlignment="1">
      <alignment vertical="center" wrapText="1"/>
    </xf>
    <xf numFmtId="0" fontId="8" fillId="0" borderId="41" xfId="0" applyFont="1" applyBorder="1" applyAlignment="1">
      <alignment wrapText="1"/>
    </xf>
    <xf numFmtId="0" fontId="7" fillId="0" borderId="60" xfId="0" applyFont="1" applyBorder="1" applyAlignment="1">
      <alignment vertical="center" wrapText="1"/>
    </xf>
    <xf numFmtId="0" fontId="12" fillId="0" borderId="34" xfId="0" applyFont="1" applyBorder="1" applyAlignment="1">
      <alignment wrapText="1"/>
    </xf>
    <xf numFmtId="0" fontId="1" fillId="0" borderId="61" xfId="0" applyFont="1" applyBorder="1" applyAlignment="1">
      <alignment vertical="center" wrapText="1"/>
    </xf>
    <xf numFmtId="0" fontId="9" fillId="0" borderId="34" xfId="0" applyFont="1" applyBorder="1" applyAlignment="1">
      <alignment wrapText="1"/>
    </xf>
    <xf numFmtId="0" fontId="6" fillId="0" borderId="61" xfId="0" applyFont="1" applyBorder="1" applyAlignment="1">
      <alignment vertical="center" wrapText="1"/>
    </xf>
    <xf numFmtId="0" fontId="8" fillId="0" borderId="34" xfId="0" applyFont="1" applyBorder="1" applyAlignment="1">
      <alignment wrapText="1"/>
    </xf>
    <xf numFmtId="0" fontId="7" fillId="0" borderId="61" xfId="0" applyFont="1" applyBorder="1" applyAlignment="1">
      <alignment vertical="center" wrapText="1"/>
    </xf>
    <xf numFmtId="0" fontId="8" fillId="0" borderId="62" xfId="0" applyFont="1" applyBorder="1" applyAlignment="1">
      <alignment wrapText="1"/>
    </xf>
    <xf numFmtId="0" fontId="7" fillId="0" borderId="63" xfId="0" applyFont="1" applyBorder="1" applyAlignment="1">
      <alignment vertical="center" wrapText="1"/>
    </xf>
    <xf numFmtId="0" fontId="12" fillId="0" borderId="33" xfId="0" applyFont="1" applyBorder="1" applyAlignment="1">
      <alignment wrapText="1"/>
    </xf>
    <xf numFmtId="0" fontId="12" fillId="0" borderId="46" xfId="0" applyFont="1" applyBorder="1" applyAlignment="1">
      <alignment wrapText="1"/>
    </xf>
    <xf numFmtId="0" fontId="12" fillId="0" borderId="64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6" fillId="0" borderId="60" xfId="0" applyFont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3" fontId="12" fillId="0" borderId="61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9" fillId="0" borderId="60" xfId="0" applyNumberFormat="1" applyFont="1" applyBorder="1" applyAlignment="1">
      <alignment/>
    </xf>
    <xf numFmtId="3" fontId="8" fillId="0" borderId="60" xfId="0" applyNumberFormat="1" applyFont="1" applyBorder="1" applyAlignment="1">
      <alignment/>
    </xf>
    <xf numFmtId="3" fontId="8" fillId="0" borderId="65" xfId="0" applyNumberFormat="1" applyFont="1" applyBorder="1" applyAlignment="1">
      <alignment/>
    </xf>
    <xf numFmtId="3" fontId="9" fillId="0" borderId="65" xfId="0" applyNumberFormat="1" applyFont="1" applyBorder="1" applyAlignment="1">
      <alignment/>
    </xf>
    <xf numFmtId="3" fontId="8" fillId="0" borderId="66" xfId="0" applyNumberFormat="1" applyFont="1" applyBorder="1" applyAlignment="1">
      <alignment/>
    </xf>
    <xf numFmtId="3" fontId="12" fillId="0" borderId="67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3" fontId="12" fillId="0" borderId="64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3" fontId="9" fillId="0" borderId="60" xfId="0" applyNumberFormat="1" applyFont="1" applyBorder="1" applyAlignment="1">
      <alignment/>
    </xf>
    <xf numFmtId="3" fontId="12" fillId="0" borderId="61" xfId="0" applyNumberFormat="1" applyFont="1" applyBorder="1" applyAlignment="1">
      <alignment/>
    </xf>
    <xf numFmtId="3" fontId="2" fillId="0" borderId="66" xfId="0" applyNumberFormat="1" applyFont="1" applyBorder="1" applyAlignment="1">
      <alignment horizontal="right"/>
    </xf>
    <xf numFmtId="3" fontId="1" fillId="0" borderId="68" xfId="0" applyNumberFormat="1" applyFont="1" applyBorder="1" applyAlignment="1">
      <alignment/>
    </xf>
    <xf numFmtId="0" fontId="1" fillId="0" borderId="59" xfId="0" applyFont="1" applyBorder="1" applyAlignment="1">
      <alignment vertical="center" wrapText="1"/>
    </xf>
    <xf numFmtId="0" fontId="13" fillId="0" borderId="59" xfId="0" applyFont="1" applyBorder="1" applyAlignment="1">
      <alignment vertical="center" wrapText="1"/>
    </xf>
    <xf numFmtId="0" fontId="13" fillId="0" borderId="69" xfId="0" applyFont="1" applyBorder="1" applyAlignment="1">
      <alignment vertical="center" wrapText="1"/>
    </xf>
    <xf numFmtId="0" fontId="12" fillId="0" borderId="70" xfId="0" applyFont="1" applyBorder="1" applyAlignment="1">
      <alignment wrapText="1"/>
    </xf>
    <xf numFmtId="0" fontId="12" fillId="0" borderId="45" xfId="0" applyFont="1" applyBorder="1" applyAlignment="1">
      <alignment wrapText="1"/>
    </xf>
    <xf numFmtId="0" fontId="6" fillId="0" borderId="43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3" fontId="12" fillId="0" borderId="50" xfId="0" applyNumberFormat="1" applyFont="1" applyBorder="1" applyAlignment="1">
      <alignment/>
    </xf>
    <xf numFmtId="3" fontId="12" fillId="0" borderId="70" xfId="0" applyNumberFormat="1" applyFont="1" applyBorder="1" applyAlignment="1">
      <alignment/>
    </xf>
    <xf numFmtId="3" fontId="12" fillId="0" borderId="45" xfId="0" applyNumberFormat="1" applyFont="1" applyBorder="1" applyAlignment="1">
      <alignment/>
    </xf>
    <xf numFmtId="3" fontId="9" fillId="0" borderId="50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3" fontId="10" fillId="0" borderId="50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2" fillId="0" borderId="73" xfId="0" applyNumberFormat="1" applyFont="1" applyBorder="1" applyAlignment="1">
      <alignment/>
    </xf>
    <xf numFmtId="3" fontId="9" fillId="0" borderId="74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3" fontId="12" fillId="0" borderId="76" xfId="0" applyNumberFormat="1" applyFont="1" applyBorder="1" applyAlignment="1">
      <alignment/>
    </xf>
    <xf numFmtId="3" fontId="9" fillId="0" borderId="77" xfId="0" applyNumberFormat="1" applyFont="1" applyBorder="1" applyAlignment="1">
      <alignment/>
    </xf>
    <xf numFmtId="3" fontId="8" fillId="0" borderId="77" xfId="0" applyNumberFormat="1" applyFont="1" applyBorder="1" applyAlignment="1">
      <alignment/>
    </xf>
    <xf numFmtId="0" fontId="8" fillId="0" borderId="4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zoomScale="75" zoomScaleNormal="75" workbookViewId="0" topLeftCell="A1">
      <selection activeCell="O11" sqref="O11"/>
    </sheetView>
  </sheetViews>
  <sheetFormatPr defaultColWidth="9.140625" defaultRowHeight="12.75"/>
  <cols>
    <col min="1" max="1" width="5.57421875" style="27" customWidth="1"/>
    <col min="2" max="2" width="7.140625" style="27" customWidth="1"/>
    <col min="3" max="3" width="6.421875" style="27" customWidth="1"/>
    <col min="4" max="4" width="54.710937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7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ht="14.25">
      <c r="A1" s="23"/>
      <c r="B1" s="23"/>
      <c r="C1" s="23"/>
      <c r="D1" s="24"/>
      <c r="E1" s="25"/>
      <c r="F1" s="25"/>
      <c r="G1" s="26"/>
      <c r="I1" s="25" t="s">
        <v>52</v>
      </c>
      <c r="J1" s="26"/>
    </row>
    <row r="2" spans="1:10" ht="14.25">
      <c r="A2" s="23"/>
      <c r="B2" s="23"/>
      <c r="C2" s="23"/>
      <c r="D2" s="24"/>
      <c r="E2" s="25"/>
      <c r="F2" s="25"/>
      <c r="G2" s="26"/>
      <c r="I2" s="25" t="s">
        <v>137</v>
      </c>
      <c r="J2" s="26"/>
    </row>
    <row r="3" spans="1:10" ht="14.25">
      <c r="A3" s="23"/>
      <c r="B3" s="23"/>
      <c r="C3" s="23"/>
      <c r="D3" s="24"/>
      <c r="E3" s="25"/>
      <c r="F3" s="25"/>
      <c r="G3" s="26"/>
      <c r="I3" s="25" t="s">
        <v>46</v>
      </c>
      <c r="J3" s="26"/>
    </row>
    <row r="4" spans="1:10" ht="14.25">
      <c r="A4" s="23"/>
      <c r="B4" s="23"/>
      <c r="C4" s="23"/>
      <c r="D4" s="24"/>
      <c r="E4" s="25"/>
      <c r="F4" s="25"/>
      <c r="G4" s="26"/>
      <c r="I4" s="25" t="s">
        <v>111</v>
      </c>
      <c r="J4" s="26"/>
    </row>
    <row r="5" spans="1:10" ht="14.25">
      <c r="A5" s="23"/>
      <c r="B5" s="23"/>
      <c r="C5" s="23"/>
      <c r="D5" s="28"/>
      <c r="E5" s="29"/>
      <c r="F5" s="29"/>
      <c r="G5" s="30"/>
      <c r="I5" s="29"/>
      <c r="J5" s="30"/>
    </row>
    <row r="6" spans="1:9" ht="15.75">
      <c r="A6" s="259" t="s">
        <v>51</v>
      </c>
      <c r="B6" s="260"/>
      <c r="C6" s="260"/>
      <c r="D6" s="260"/>
      <c r="E6" s="260"/>
      <c r="F6" s="260"/>
      <c r="G6" s="261"/>
      <c r="H6" s="261"/>
      <c r="I6" s="261"/>
    </row>
    <row r="7" spans="1:9" ht="15.75">
      <c r="A7" s="44"/>
      <c r="B7" s="45"/>
      <c r="C7" s="45"/>
      <c r="D7" s="45"/>
      <c r="E7" s="45"/>
      <c r="F7" s="45"/>
      <c r="G7" s="46"/>
      <c r="H7" s="46"/>
      <c r="I7" s="46"/>
    </row>
    <row r="8" spans="1:7" ht="14.25">
      <c r="A8" s="31"/>
      <c r="B8" s="31"/>
      <c r="C8" s="31"/>
      <c r="D8" s="31"/>
      <c r="E8" s="31"/>
      <c r="F8" s="31"/>
      <c r="G8" s="32"/>
    </row>
    <row r="9" spans="1:10" ht="13.5" customHeight="1">
      <c r="A9" s="33" t="s">
        <v>0</v>
      </c>
      <c r="B9" s="47"/>
      <c r="C9" s="48"/>
      <c r="D9" s="257" t="s">
        <v>1</v>
      </c>
      <c r="E9" s="252" t="s">
        <v>47</v>
      </c>
      <c r="F9" s="253"/>
      <c r="G9" s="254"/>
      <c r="H9" s="255" t="s">
        <v>48</v>
      </c>
      <c r="I9" s="253"/>
      <c r="J9" s="256"/>
    </row>
    <row r="10" spans="1:10" ht="43.5" customHeight="1">
      <c r="A10" s="40" t="s">
        <v>2</v>
      </c>
      <c r="B10" s="48" t="s">
        <v>3</v>
      </c>
      <c r="C10" s="40" t="s">
        <v>4</v>
      </c>
      <c r="D10" s="258"/>
      <c r="E10" s="196" t="s">
        <v>38</v>
      </c>
      <c r="F10" s="101" t="s">
        <v>39</v>
      </c>
      <c r="G10" s="197" t="s">
        <v>50</v>
      </c>
      <c r="H10" s="102" t="s">
        <v>38</v>
      </c>
      <c r="I10" s="101" t="s">
        <v>39</v>
      </c>
      <c r="J10" s="103" t="s">
        <v>50</v>
      </c>
    </row>
    <row r="11" spans="1:10" ht="15.75">
      <c r="A11" s="56">
        <v>150</v>
      </c>
      <c r="B11" s="129"/>
      <c r="C11" s="132"/>
      <c r="D11" s="130" t="s">
        <v>112</v>
      </c>
      <c r="E11" s="198"/>
      <c r="F11" s="136"/>
      <c r="G11" s="199"/>
      <c r="H11" s="131">
        <f>SUM(H12)</f>
        <v>3000</v>
      </c>
      <c r="I11" s="136"/>
      <c r="J11" s="229">
        <f>SUM(H11:I11)</f>
        <v>3000</v>
      </c>
    </row>
    <row r="12" spans="1:10" ht="15.75">
      <c r="A12" s="53"/>
      <c r="B12" s="126">
        <v>15011</v>
      </c>
      <c r="C12" s="133"/>
      <c r="D12" s="127" t="s">
        <v>113</v>
      </c>
      <c r="E12" s="200"/>
      <c r="F12" s="137"/>
      <c r="G12" s="201"/>
      <c r="H12" s="128">
        <f>SUM(H13)</f>
        <v>3000</v>
      </c>
      <c r="I12" s="137"/>
      <c r="J12" s="229">
        <f>SUM(H12)</f>
        <v>3000</v>
      </c>
    </row>
    <row r="13" spans="1:10" ht="57">
      <c r="A13" s="123"/>
      <c r="B13" s="124"/>
      <c r="C13" s="134">
        <v>6010</v>
      </c>
      <c r="D13" s="125" t="s">
        <v>114</v>
      </c>
      <c r="E13" s="202"/>
      <c r="F13" s="138"/>
      <c r="G13" s="203"/>
      <c r="H13" s="140">
        <v>3000</v>
      </c>
      <c r="I13" s="138"/>
      <c r="J13" s="230">
        <f>SUM(H13)</f>
        <v>3000</v>
      </c>
    </row>
    <row r="14" spans="1:10" ht="15.75" thickBot="1">
      <c r="A14" s="141"/>
      <c r="B14" s="142"/>
      <c r="C14" s="141"/>
      <c r="D14" s="191"/>
      <c r="E14" s="204"/>
      <c r="F14" s="144"/>
      <c r="G14" s="205"/>
      <c r="H14" s="192"/>
      <c r="I14" s="144"/>
      <c r="J14" s="231"/>
    </row>
    <row r="15" spans="1:10" ht="31.5">
      <c r="A15" s="57">
        <v>754</v>
      </c>
      <c r="B15" s="185"/>
      <c r="C15" s="186"/>
      <c r="D15" s="187" t="s">
        <v>131</v>
      </c>
      <c r="E15" s="206">
        <f aca="true" t="shared" si="0" ref="E15:J15">SUM(E16)</f>
        <v>10000</v>
      </c>
      <c r="F15" s="207">
        <f t="shared" si="0"/>
        <v>0</v>
      </c>
      <c r="G15" s="208">
        <f t="shared" si="0"/>
        <v>10000</v>
      </c>
      <c r="H15" s="232">
        <f t="shared" si="0"/>
        <v>10000</v>
      </c>
      <c r="I15" s="207">
        <f t="shared" si="0"/>
        <v>0</v>
      </c>
      <c r="J15" s="233">
        <f t="shared" si="0"/>
        <v>10000</v>
      </c>
    </row>
    <row r="16" spans="1:10" ht="15">
      <c r="A16" s="123"/>
      <c r="B16" s="188">
        <v>75416</v>
      </c>
      <c r="C16" s="189"/>
      <c r="D16" s="190" t="s">
        <v>132</v>
      </c>
      <c r="E16" s="209">
        <f>SUM(E17:E19)</f>
        <v>10000</v>
      </c>
      <c r="F16" s="194"/>
      <c r="G16" s="210">
        <f>SUM(E16:F16)</f>
        <v>10000</v>
      </c>
      <c r="H16" s="195">
        <f>SUM(H17:H19)</f>
        <v>10000</v>
      </c>
      <c r="I16" s="194"/>
      <c r="J16" s="234">
        <f>SUM(H16:I16)</f>
        <v>10000</v>
      </c>
    </row>
    <row r="17" spans="1:10" ht="14.25">
      <c r="A17" s="123"/>
      <c r="B17" s="124"/>
      <c r="C17" s="54" t="s">
        <v>17</v>
      </c>
      <c r="D17" s="157" t="s">
        <v>133</v>
      </c>
      <c r="E17" s="196"/>
      <c r="F17" s="101"/>
      <c r="G17" s="211"/>
      <c r="H17" s="193">
        <v>6400</v>
      </c>
      <c r="I17" s="101"/>
      <c r="J17" s="235">
        <f>SUM(H17:I17)</f>
        <v>6400</v>
      </c>
    </row>
    <row r="18" spans="1:10" ht="14.25">
      <c r="A18" s="123"/>
      <c r="B18" s="124"/>
      <c r="C18" s="54" t="s">
        <v>7</v>
      </c>
      <c r="D18" s="40" t="s">
        <v>8</v>
      </c>
      <c r="E18" s="196">
        <v>10000</v>
      </c>
      <c r="F18" s="101"/>
      <c r="G18" s="211">
        <f>SUM(E18:F18)</f>
        <v>10000</v>
      </c>
      <c r="H18" s="193"/>
      <c r="I18" s="101"/>
      <c r="J18" s="235">
        <f>SUM(H18:I18)</f>
        <v>0</v>
      </c>
    </row>
    <row r="19" spans="1:10" ht="28.5">
      <c r="A19" s="123"/>
      <c r="B19" s="124"/>
      <c r="C19" s="108">
        <v>4700</v>
      </c>
      <c r="D19" s="157" t="s">
        <v>126</v>
      </c>
      <c r="E19" s="196"/>
      <c r="F19" s="101"/>
      <c r="G19" s="211"/>
      <c r="H19" s="193">
        <v>3600</v>
      </c>
      <c r="I19" s="101"/>
      <c r="J19" s="235">
        <f>SUM(H19:I19)</f>
        <v>3600</v>
      </c>
    </row>
    <row r="20" spans="1:10" ht="15" thickBot="1">
      <c r="A20" s="141"/>
      <c r="B20" s="142"/>
      <c r="C20" s="141"/>
      <c r="D20" s="143"/>
      <c r="E20" s="204"/>
      <c r="F20" s="144"/>
      <c r="G20" s="205"/>
      <c r="H20" s="145"/>
      <c r="I20" s="144"/>
      <c r="J20" s="236"/>
    </row>
    <row r="21" spans="1:10" ht="15.75">
      <c r="A21" s="57">
        <v>801</v>
      </c>
      <c r="B21" s="56"/>
      <c r="C21" s="77"/>
      <c r="D21" s="62" t="s">
        <v>49</v>
      </c>
      <c r="E21" s="160">
        <f aca="true" t="shared" si="1" ref="E21:J21">E22+E29+E34+E39</f>
        <v>62300</v>
      </c>
      <c r="F21" s="139">
        <f t="shared" si="1"/>
        <v>0</v>
      </c>
      <c r="G21" s="212">
        <f t="shared" si="1"/>
        <v>62300</v>
      </c>
      <c r="H21" s="237">
        <f t="shared" si="1"/>
        <v>163181</v>
      </c>
      <c r="I21" s="139">
        <f t="shared" si="1"/>
        <v>0</v>
      </c>
      <c r="J21" s="161">
        <f t="shared" si="1"/>
        <v>163181</v>
      </c>
    </row>
    <row r="22" spans="1:10" ht="15">
      <c r="A22" s="39"/>
      <c r="B22" s="39">
        <v>80101</v>
      </c>
      <c r="C22" s="59"/>
      <c r="D22" s="63" t="s">
        <v>55</v>
      </c>
      <c r="E22" s="213">
        <f>SUM(E23:E27)</f>
        <v>51300</v>
      </c>
      <c r="F22" s="106"/>
      <c r="G22" s="214">
        <f>SUM(E22)</f>
        <v>51300</v>
      </c>
      <c r="H22" s="122">
        <f>SUM(H23:H26)</f>
        <v>65882</v>
      </c>
      <c r="I22" s="106"/>
      <c r="J22" s="107">
        <f>SUM(H22)</f>
        <v>65882</v>
      </c>
    </row>
    <row r="23" spans="1:10" ht="15">
      <c r="A23" s="39"/>
      <c r="B23" s="53"/>
      <c r="C23" s="54" t="s">
        <v>5</v>
      </c>
      <c r="D23" s="55" t="s">
        <v>6</v>
      </c>
      <c r="E23" s="213"/>
      <c r="F23" s="106"/>
      <c r="G23" s="214"/>
      <c r="H23" s="91">
        <v>14582</v>
      </c>
      <c r="I23" s="88"/>
      <c r="J23" s="92">
        <f>SUM(H23)</f>
        <v>14582</v>
      </c>
    </row>
    <row r="24" spans="1:10" ht="15">
      <c r="A24" s="39"/>
      <c r="B24" s="53"/>
      <c r="C24" s="54" t="s">
        <v>27</v>
      </c>
      <c r="D24" s="157" t="s">
        <v>28</v>
      </c>
      <c r="E24" s="213"/>
      <c r="F24" s="106"/>
      <c r="G24" s="214"/>
      <c r="H24" s="91">
        <v>1300</v>
      </c>
      <c r="I24" s="88"/>
      <c r="J24" s="92">
        <f>SUM(H24)</f>
        <v>1300</v>
      </c>
    </row>
    <row r="25" spans="1:10" ht="15">
      <c r="A25" s="39"/>
      <c r="B25" s="53"/>
      <c r="C25" s="54" t="s">
        <v>24</v>
      </c>
      <c r="D25" s="40" t="s">
        <v>16</v>
      </c>
      <c r="E25" s="87">
        <v>1300</v>
      </c>
      <c r="F25" s="88"/>
      <c r="G25" s="215">
        <f>SUM(E25)</f>
        <v>1300</v>
      </c>
      <c r="H25" s="91"/>
      <c r="I25" s="88"/>
      <c r="J25" s="92"/>
    </row>
    <row r="26" spans="1:10" ht="15">
      <c r="A26" s="39"/>
      <c r="B26" s="53"/>
      <c r="C26" s="54" t="s">
        <v>9</v>
      </c>
      <c r="D26" s="55" t="s">
        <v>10</v>
      </c>
      <c r="E26" s="87"/>
      <c r="F26" s="88"/>
      <c r="G26" s="215"/>
      <c r="H26" s="91">
        <v>50000</v>
      </c>
      <c r="I26" s="88"/>
      <c r="J26" s="92">
        <f>H26</f>
        <v>50000</v>
      </c>
    </row>
    <row r="27" spans="1:10" ht="15">
      <c r="A27" s="53"/>
      <c r="B27" s="53"/>
      <c r="C27" s="108">
        <v>6050</v>
      </c>
      <c r="D27" s="55" t="s">
        <v>53</v>
      </c>
      <c r="E27" s="87">
        <v>50000</v>
      </c>
      <c r="F27" s="88"/>
      <c r="G27" s="215">
        <f>SUM(E27)</f>
        <v>50000</v>
      </c>
      <c r="H27" s="91"/>
      <c r="I27" s="88"/>
      <c r="J27" s="92"/>
    </row>
    <row r="28" spans="1:10" ht="15">
      <c r="A28" s="53"/>
      <c r="B28" s="53"/>
      <c r="C28" s="85"/>
      <c r="D28" s="104"/>
      <c r="E28" s="87"/>
      <c r="F28" s="88"/>
      <c r="G28" s="215"/>
      <c r="H28" s="91"/>
      <c r="I28" s="88"/>
      <c r="J28" s="92"/>
    </row>
    <row r="29" spans="1:10" ht="15">
      <c r="A29" s="53"/>
      <c r="B29" s="58">
        <v>80104</v>
      </c>
      <c r="C29" s="59"/>
      <c r="D29" s="60" t="s">
        <v>37</v>
      </c>
      <c r="E29" s="87"/>
      <c r="F29" s="88"/>
      <c r="G29" s="215"/>
      <c r="H29" s="89">
        <f>SUM(H30:H32)</f>
        <v>15000</v>
      </c>
      <c r="I29" s="100"/>
      <c r="J29" s="90">
        <f>SUM(H29)</f>
        <v>15000</v>
      </c>
    </row>
    <row r="30" spans="1:10" ht="15">
      <c r="A30" s="53"/>
      <c r="B30" s="53"/>
      <c r="C30" s="54" t="s">
        <v>19</v>
      </c>
      <c r="D30" s="55" t="s">
        <v>11</v>
      </c>
      <c r="E30" s="87"/>
      <c r="F30" s="88"/>
      <c r="G30" s="215"/>
      <c r="H30" s="91">
        <v>10000</v>
      </c>
      <c r="I30" s="88"/>
      <c r="J30" s="92">
        <f>SUM(H30)</f>
        <v>10000</v>
      </c>
    </row>
    <row r="31" spans="1:10" ht="15">
      <c r="A31" s="53"/>
      <c r="B31" s="53"/>
      <c r="C31" s="54" t="s">
        <v>21</v>
      </c>
      <c r="D31" s="55" t="s">
        <v>13</v>
      </c>
      <c r="E31" s="87"/>
      <c r="F31" s="88"/>
      <c r="G31" s="215"/>
      <c r="H31" s="91">
        <v>4000</v>
      </c>
      <c r="I31" s="88"/>
      <c r="J31" s="92">
        <f>SUM(H31)</f>
        <v>4000</v>
      </c>
    </row>
    <row r="32" spans="1:10" ht="15">
      <c r="A32" s="53"/>
      <c r="B32" s="53"/>
      <c r="C32" s="54" t="s">
        <v>5</v>
      </c>
      <c r="D32" s="55" t="s">
        <v>6</v>
      </c>
      <c r="E32" s="87"/>
      <c r="F32" s="88"/>
      <c r="G32" s="215"/>
      <c r="H32" s="91">
        <v>1000</v>
      </c>
      <c r="I32" s="88"/>
      <c r="J32" s="92">
        <f>SUM(H32)</f>
        <v>1000</v>
      </c>
    </row>
    <row r="33" spans="1:10" ht="15">
      <c r="A33" s="53"/>
      <c r="B33" s="53"/>
      <c r="C33" s="85"/>
      <c r="D33" s="86"/>
      <c r="E33" s="146"/>
      <c r="F33" s="147"/>
      <c r="G33" s="216"/>
      <c r="H33" s="148"/>
      <c r="I33" s="147"/>
      <c r="J33" s="135"/>
    </row>
    <row r="34" spans="1:10" ht="15">
      <c r="A34" s="53"/>
      <c r="B34" s="58">
        <v>80114</v>
      </c>
      <c r="C34" s="149"/>
      <c r="D34" s="60" t="s">
        <v>134</v>
      </c>
      <c r="E34" s="158">
        <f>SUM(E35:E37)</f>
        <v>2000</v>
      </c>
      <c r="F34" s="159"/>
      <c r="G34" s="217">
        <f>SUM(E34)</f>
        <v>2000</v>
      </c>
      <c r="H34" s="151">
        <f>SUM(H35:H37)</f>
        <v>2000</v>
      </c>
      <c r="I34" s="159"/>
      <c r="J34" s="152">
        <f>SUM(H34)</f>
        <v>2000</v>
      </c>
    </row>
    <row r="35" spans="1:10" ht="15">
      <c r="A35" s="53"/>
      <c r="B35" s="53"/>
      <c r="C35" s="54" t="s">
        <v>5</v>
      </c>
      <c r="D35" s="55" t="s">
        <v>6</v>
      </c>
      <c r="E35" s="146"/>
      <c r="F35" s="147"/>
      <c r="G35" s="216"/>
      <c r="H35" s="148">
        <v>500</v>
      </c>
      <c r="I35" s="147"/>
      <c r="J35" s="135">
        <f>SUM(H35)</f>
        <v>500</v>
      </c>
    </row>
    <row r="36" spans="1:10" ht="15">
      <c r="A36" s="53"/>
      <c r="B36" s="53"/>
      <c r="C36" s="150" t="s">
        <v>7</v>
      </c>
      <c r="D36" s="55" t="s">
        <v>8</v>
      </c>
      <c r="E36" s="146"/>
      <c r="F36" s="147"/>
      <c r="G36" s="216"/>
      <c r="H36" s="148">
        <v>1500</v>
      </c>
      <c r="I36" s="147"/>
      <c r="J36" s="135">
        <f>SUM(H36)</f>
        <v>1500</v>
      </c>
    </row>
    <row r="37" spans="1:10" ht="29.25">
      <c r="A37" s="53"/>
      <c r="B37" s="53"/>
      <c r="C37" s="54" t="s">
        <v>118</v>
      </c>
      <c r="D37" s="157" t="s">
        <v>102</v>
      </c>
      <c r="E37" s="146">
        <v>2000</v>
      </c>
      <c r="F37" s="147"/>
      <c r="G37" s="216">
        <f>SUM(E37:F37)</f>
        <v>2000</v>
      </c>
      <c r="H37" s="148"/>
      <c r="I37" s="147"/>
      <c r="J37" s="135"/>
    </row>
    <row r="38" spans="1:10" ht="15">
      <c r="A38" s="53"/>
      <c r="B38" s="53"/>
      <c r="C38" s="85"/>
      <c r="D38" s="86"/>
      <c r="E38" s="146"/>
      <c r="F38" s="147"/>
      <c r="G38" s="216"/>
      <c r="H38" s="148"/>
      <c r="I38" s="147"/>
      <c r="J38" s="135"/>
    </row>
    <row r="39" spans="1:10" ht="15">
      <c r="A39" s="53"/>
      <c r="B39" s="58">
        <v>80195</v>
      </c>
      <c r="C39" s="149"/>
      <c r="D39" s="60" t="s">
        <v>54</v>
      </c>
      <c r="E39" s="158">
        <f>SUM(E40)</f>
        <v>9000</v>
      </c>
      <c r="F39" s="159"/>
      <c r="G39" s="217">
        <f>SUM(E39)</f>
        <v>9000</v>
      </c>
      <c r="H39" s="151">
        <f>SUM(H40:H41)</f>
        <v>80299</v>
      </c>
      <c r="I39" s="147"/>
      <c r="J39" s="152">
        <f>SUM(H39)</f>
        <v>80299</v>
      </c>
    </row>
    <row r="40" spans="1:10" ht="15">
      <c r="A40" s="53"/>
      <c r="B40" s="53"/>
      <c r="C40" s="150" t="s">
        <v>7</v>
      </c>
      <c r="D40" s="55" t="s">
        <v>8</v>
      </c>
      <c r="E40" s="146">
        <v>9000</v>
      </c>
      <c r="F40" s="147"/>
      <c r="G40" s="216">
        <f>SUM(E40)</f>
        <v>9000</v>
      </c>
      <c r="H40" s="148">
        <v>74299</v>
      </c>
      <c r="I40" s="147"/>
      <c r="J40" s="135">
        <f>SUM(H40)</f>
        <v>74299</v>
      </c>
    </row>
    <row r="41" spans="1:10" ht="15">
      <c r="A41" s="53"/>
      <c r="B41" s="53"/>
      <c r="C41" s="54" t="s">
        <v>25</v>
      </c>
      <c r="D41" s="40" t="s">
        <v>30</v>
      </c>
      <c r="E41" s="146"/>
      <c r="F41" s="147"/>
      <c r="G41" s="216"/>
      <c r="H41" s="148">
        <v>6000</v>
      </c>
      <c r="I41" s="147"/>
      <c r="J41" s="135">
        <f>SUM(H41)</f>
        <v>6000</v>
      </c>
    </row>
    <row r="42" spans="1:10" ht="15.75" thickBot="1">
      <c r="A42" s="51"/>
      <c r="B42" s="51"/>
      <c r="C42" s="154"/>
      <c r="D42" s="155"/>
      <c r="E42" s="93"/>
      <c r="F42" s="94"/>
      <c r="G42" s="218"/>
      <c r="H42" s="95"/>
      <c r="I42" s="94"/>
      <c r="J42" s="96"/>
    </row>
    <row r="43" spans="1:10" ht="15.75">
      <c r="A43" s="57">
        <v>851</v>
      </c>
      <c r="B43" s="56"/>
      <c r="C43" s="77"/>
      <c r="D43" s="156" t="s">
        <v>115</v>
      </c>
      <c r="E43" s="248"/>
      <c r="F43" s="246">
        <f>SUM(F44)</f>
        <v>1280</v>
      </c>
      <c r="G43" s="219">
        <f>SUM(E43:F43)</f>
        <v>1280</v>
      </c>
      <c r="H43" s="249"/>
      <c r="I43" s="120">
        <f>SUM(I44)</f>
        <v>1280</v>
      </c>
      <c r="J43" s="246">
        <f>SUM(J44)</f>
        <v>1280</v>
      </c>
    </row>
    <row r="44" spans="1:10" ht="15">
      <c r="A44" s="53"/>
      <c r="B44" s="53">
        <v>85195</v>
      </c>
      <c r="C44" s="153"/>
      <c r="D44" s="86" t="s">
        <v>54</v>
      </c>
      <c r="E44" s="99"/>
      <c r="F44" s="247">
        <f>SUM(F45)</f>
        <v>1280</v>
      </c>
      <c r="G44" s="217">
        <f>SUM(E44:F44)</f>
        <v>1280</v>
      </c>
      <c r="H44" s="250"/>
      <c r="I44" s="159">
        <f>SUM(I46:I47)</f>
        <v>1280</v>
      </c>
      <c r="J44" s="152">
        <f>SUM(J46:J47)</f>
        <v>1280</v>
      </c>
    </row>
    <row r="45" spans="1:10" ht="15">
      <c r="A45" s="53"/>
      <c r="B45" s="53"/>
      <c r="C45" s="54" t="s">
        <v>5</v>
      </c>
      <c r="D45" s="55" t="s">
        <v>6</v>
      </c>
      <c r="E45" s="146"/>
      <c r="F45" s="147">
        <v>1280</v>
      </c>
      <c r="G45" s="216">
        <f>SUM(F45)</f>
        <v>1280</v>
      </c>
      <c r="H45" s="251"/>
      <c r="I45" s="88"/>
      <c r="J45" s="135"/>
    </row>
    <row r="46" spans="1:10" ht="29.25">
      <c r="A46" s="53"/>
      <c r="B46" s="53"/>
      <c r="C46" s="54" t="s">
        <v>116</v>
      </c>
      <c r="D46" s="157" t="s">
        <v>117</v>
      </c>
      <c r="E46" s="146"/>
      <c r="F46" s="147"/>
      <c r="G46" s="216"/>
      <c r="H46" s="148"/>
      <c r="I46" s="147">
        <v>500</v>
      </c>
      <c r="J46" s="135">
        <f>SUM(H46:I46)</f>
        <v>500</v>
      </c>
    </row>
    <row r="47" spans="1:10" ht="29.25">
      <c r="A47" s="53"/>
      <c r="B47" s="53"/>
      <c r="C47" s="54" t="s">
        <v>118</v>
      </c>
      <c r="D47" s="157" t="s">
        <v>102</v>
      </c>
      <c r="E47" s="146"/>
      <c r="F47" s="147"/>
      <c r="G47" s="216"/>
      <c r="H47" s="148"/>
      <c r="I47" s="147">
        <v>780</v>
      </c>
      <c r="J47" s="135">
        <f>SUM(H47:I47)</f>
        <v>780</v>
      </c>
    </row>
    <row r="48" spans="1:10" ht="15.75" thickBot="1">
      <c r="A48" s="51"/>
      <c r="B48" s="51"/>
      <c r="C48" s="75"/>
      <c r="D48" s="76"/>
      <c r="E48" s="93"/>
      <c r="F48" s="94"/>
      <c r="G48" s="218"/>
      <c r="H48" s="95"/>
      <c r="I48" s="94"/>
      <c r="J48" s="78"/>
    </row>
    <row r="49" spans="1:10" ht="15.75">
      <c r="A49" s="65">
        <v>852</v>
      </c>
      <c r="B49" s="74"/>
      <c r="C49" s="64"/>
      <c r="D49" s="66" t="s">
        <v>56</v>
      </c>
      <c r="E49" s="79">
        <f aca="true" t="shared" si="2" ref="E49:J49">E50+E69+E76+E79+E123+E137</f>
        <v>280510</v>
      </c>
      <c r="F49" s="220">
        <f t="shared" si="2"/>
        <v>30345</v>
      </c>
      <c r="G49" s="221">
        <f t="shared" si="2"/>
        <v>310855</v>
      </c>
      <c r="H49" s="238">
        <f t="shared" si="2"/>
        <v>280512</v>
      </c>
      <c r="I49" s="220">
        <f t="shared" si="2"/>
        <v>30345</v>
      </c>
      <c r="J49" s="239">
        <f t="shared" si="2"/>
        <v>310857</v>
      </c>
    </row>
    <row r="50" spans="1:10" ht="15.75">
      <c r="A50" s="57"/>
      <c r="B50" s="162">
        <v>85203</v>
      </c>
      <c r="C50" s="163"/>
      <c r="D50" s="164" t="s">
        <v>119</v>
      </c>
      <c r="E50" s="179">
        <f>SUM(E51:E67)</f>
        <v>1900</v>
      </c>
      <c r="F50" s="222">
        <f>SUM(F51:F67)</f>
        <v>20485</v>
      </c>
      <c r="G50" s="223">
        <f>SUM(E50:F50)</f>
        <v>22385</v>
      </c>
      <c r="H50" s="240">
        <f>SUM(H51:H67)</f>
        <v>1900</v>
      </c>
      <c r="I50" s="222">
        <f>SUM(I51:I67)</f>
        <v>20485</v>
      </c>
      <c r="J50" s="180">
        <f>SUM(H50:I50)</f>
        <v>22385</v>
      </c>
    </row>
    <row r="51" spans="1:10" ht="15.75">
      <c r="A51" s="57"/>
      <c r="B51" s="165"/>
      <c r="C51" s="166">
        <v>4010</v>
      </c>
      <c r="D51" s="167" t="s">
        <v>11</v>
      </c>
      <c r="E51" s="176"/>
      <c r="F51" s="177"/>
      <c r="G51" s="224"/>
      <c r="H51" s="241">
        <v>650</v>
      </c>
      <c r="I51" s="177">
        <v>15948</v>
      </c>
      <c r="J51" s="178">
        <f>SUM(H51:I51)</f>
        <v>16598</v>
      </c>
    </row>
    <row r="52" spans="1:10" ht="15.75">
      <c r="A52" s="57"/>
      <c r="B52" s="165"/>
      <c r="C52" s="166">
        <v>4110</v>
      </c>
      <c r="D52" s="167" t="s">
        <v>13</v>
      </c>
      <c r="E52" s="176"/>
      <c r="F52" s="177"/>
      <c r="G52" s="224"/>
      <c r="H52" s="241">
        <v>850</v>
      </c>
      <c r="I52" s="177">
        <v>2457</v>
      </c>
      <c r="J52" s="178">
        <f aca="true" t="shared" si="3" ref="J52:J60">SUM(H52:I52)</f>
        <v>3307</v>
      </c>
    </row>
    <row r="53" spans="1:10" ht="15.75">
      <c r="A53" s="57"/>
      <c r="B53" s="165"/>
      <c r="C53" s="166">
        <v>4120</v>
      </c>
      <c r="D53" s="167" t="s">
        <v>23</v>
      </c>
      <c r="E53" s="176"/>
      <c r="F53" s="177">
        <v>1265</v>
      </c>
      <c r="G53" s="224">
        <f>SUM(F53)</f>
        <v>1265</v>
      </c>
      <c r="H53" s="241"/>
      <c r="I53" s="177"/>
      <c r="J53" s="178">
        <f t="shared" si="3"/>
        <v>0</v>
      </c>
    </row>
    <row r="54" spans="1:10" ht="15.75">
      <c r="A54" s="57"/>
      <c r="B54" s="165"/>
      <c r="C54" s="166">
        <v>4170</v>
      </c>
      <c r="D54" s="167" t="s">
        <v>65</v>
      </c>
      <c r="E54" s="176">
        <v>1100</v>
      </c>
      <c r="F54" s="177">
        <v>2194</v>
      </c>
      <c r="G54" s="224">
        <f>SUM(E54:F54)</f>
        <v>3294</v>
      </c>
      <c r="H54" s="241"/>
      <c r="I54" s="177"/>
      <c r="J54" s="178">
        <f t="shared" si="3"/>
        <v>0</v>
      </c>
    </row>
    <row r="55" spans="1:10" ht="15.75">
      <c r="A55" s="57"/>
      <c r="B55" s="165"/>
      <c r="C55" s="166">
        <v>4210</v>
      </c>
      <c r="D55" s="167" t="s">
        <v>6</v>
      </c>
      <c r="E55" s="176">
        <v>500</v>
      </c>
      <c r="F55" s="177">
        <v>847</v>
      </c>
      <c r="G55" s="224">
        <f aca="true" t="shared" si="4" ref="G55:G66">SUM(E55:F55)</f>
        <v>1347</v>
      </c>
      <c r="H55" s="241"/>
      <c r="I55" s="177"/>
      <c r="J55" s="178">
        <f t="shared" si="3"/>
        <v>0</v>
      </c>
    </row>
    <row r="56" spans="1:10" ht="15.75">
      <c r="A56" s="57"/>
      <c r="B56" s="165"/>
      <c r="C56" s="166">
        <v>4220</v>
      </c>
      <c r="D56" s="167" t="s">
        <v>121</v>
      </c>
      <c r="E56" s="176"/>
      <c r="F56" s="177">
        <v>1533</v>
      </c>
      <c r="G56" s="224">
        <f t="shared" si="4"/>
        <v>1533</v>
      </c>
      <c r="H56" s="241"/>
      <c r="I56" s="177"/>
      <c r="J56" s="178">
        <f t="shared" si="3"/>
        <v>0</v>
      </c>
    </row>
    <row r="57" spans="1:10" ht="15.75">
      <c r="A57" s="57"/>
      <c r="B57" s="165"/>
      <c r="C57" s="166">
        <v>4260</v>
      </c>
      <c r="D57" s="167" t="s">
        <v>16</v>
      </c>
      <c r="E57" s="176"/>
      <c r="F57" s="177">
        <v>8000</v>
      </c>
      <c r="G57" s="224">
        <f t="shared" si="4"/>
        <v>8000</v>
      </c>
      <c r="H57" s="241"/>
      <c r="I57" s="177"/>
      <c r="J57" s="178">
        <f t="shared" si="3"/>
        <v>0</v>
      </c>
    </row>
    <row r="58" spans="1:10" ht="15.75">
      <c r="A58" s="57"/>
      <c r="B58" s="165"/>
      <c r="C58" s="166">
        <v>4270</v>
      </c>
      <c r="D58" s="167" t="s">
        <v>10</v>
      </c>
      <c r="E58" s="176"/>
      <c r="F58" s="177">
        <v>1000</v>
      </c>
      <c r="G58" s="224">
        <f t="shared" si="4"/>
        <v>1000</v>
      </c>
      <c r="H58" s="241"/>
      <c r="I58" s="177"/>
      <c r="J58" s="178">
        <f t="shared" si="3"/>
        <v>0</v>
      </c>
    </row>
    <row r="59" spans="1:10" ht="15.75">
      <c r="A59" s="57"/>
      <c r="B59" s="165"/>
      <c r="C59" s="168" t="s">
        <v>122</v>
      </c>
      <c r="D59" s="169" t="s">
        <v>70</v>
      </c>
      <c r="E59" s="176"/>
      <c r="F59" s="177"/>
      <c r="G59" s="224">
        <f t="shared" si="4"/>
        <v>0</v>
      </c>
      <c r="H59" s="241"/>
      <c r="I59" s="177">
        <v>147</v>
      </c>
      <c r="J59" s="178">
        <f t="shared" si="3"/>
        <v>147</v>
      </c>
    </row>
    <row r="60" spans="1:10" ht="15.75">
      <c r="A60" s="57"/>
      <c r="B60" s="165"/>
      <c r="C60" s="166">
        <v>4300</v>
      </c>
      <c r="D60" s="167" t="s">
        <v>8</v>
      </c>
      <c r="E60" s="176"/>
      <c r="F60" s="177"/>
      <c r="G60" s="224">
        <f t="shared" si="4"/>
        <v>0</v>
      </c>
      <c r="H60" s="241">
        <v>400</v>
      </c>
      <c r="I60" s="177">
        <v>1800</v>
      </c>
      <c r="J60" s="178">
        <f t="shared" si="3"/>
        <v>2200</v>
      </c>
    </row>
    <row r="61" spans="1:10" ht="15.75">
      <c r="A61" s="57"/>
      <c r="B61" s="165"/>
      <c r="C61" s="166">
        <v>4350</v>
      </c>
      <c r="D61" s="170" t="s">
        <v>73</v>
      </c>
      <c r="E61" s="176"/>
      <c r="F61" s="177">
        <v>208</v>
      </c>
      <c r="G61" s="224">
        <f t="shared" si="4"/>
        <v>208</v>
      </c>
      <c r="H61" s="241"/>
      <c r="I61" s="177"/>
      <c r="J61" s="178"/>
    </row>
    <row r="62" spans="1:10" ht="29.25">
      <c r="A62" s="57"/>
      <c r="B62" s="165"/>
      <c r="C62" s="168" t="s">
        <v>124</v>
      </c>
      <c r="D62" s="170" t="s">
        <v>77</v>
      </c>
      <c r="E62" s="176">
        <v>300</v>
      </c>
      <c r="F62" s="177">
        <v>500</v>
      </c>
      <c r="G62" s="224">
        <f t="shared" si="4"/>
        <v>800</v>
      </c>
      <c r="H62" s="241"/>
      <c r="I62" s="177"/>
      <c r="J62" s="178"/>
    </row>
    <row r="63" spans="1:10" ht="15.75">
      <c r="A63" s="57"/>
      <c r="B63" s="165"/>
      <c r="C63" s="171" t="s">
        <v>125</v>
      </c>
      <c r="D63" s="170" t="s">
        <v>79</v>
      </c>
      <c r="E63" s="176"/>
      <c r="F63" s="177">
        <v>2900</v>
      </c>
      <c r="G63" s="224">
        <f t="shared" si="4"/>
        <v>2900</v>
      </c>
      <c r="H63" s="241"/>
      <c r="I63" s="177"/>
      <c r="J63" s="178"/>
    </row>
    <row r="64" spans="1:10" ht="15.75">
      <c r="A64" s="57"/>
      <c r="B64" s="165"/>
      <c r="C64" s="171" t="s">
        <v>29</v>
      </c>
      <c r="D64" s="169" t="s">
        <v>15</v>
      </c>
      <c r="E64" s="173"/>
      <c r="F64" s="174">
        <v>338</v>
      </c>
      <c r="G64" s="224">
        <f t="shared" si="4"/>
        <v>338</v>
      </c>
      <c r="H64" s="242"/>
      <c r="I64" s="174"/>
      <c r="J64" s="175"/>
    </row>
    <row r="65" spans="1:10" ht="15.75">
      <c r="A65" s="57"/>
      <c r="B65" s="165"/>
      <c r="C65" s="166">
        <v>4440</v>
      </c>
      <c r="D65" s="167" t="s">
        <v>32</v>
      </c>
      <c r="E65" s="173"/>
      <c r="F65" s="174"/>
      <c r="G65" s="224">
        <f t="shared" si="4"/>
        <v>0</v>
      </c>
      <c r="H65" s="242"/>
      <c r="I65" s="174">
        <v>133</v>
      </c>
      <c r="J65" s="175">
        <f>SUM(I65)</f>
        <v>133</v>
      </c>
    </row>
    <row r="66" spans="1:10" ht="29.25">
      <c r="A66" s="57"/>
      <c r="B66" s="165"/>
      <c r="C66" s="166">
        <v>4700</v>
      </c>
      <c r="D66" s="172" t="s">
        <v>126</v>
      </c>
      <c r="E66" s="173"/>
      <c r="F66" s="174">
        <v>1700</v>
      </c>
      <c r="G66" s="224">
        <f t="shared" si="4"/>
        <v>1700</v>
      </c>
      <c r="H66" s="242"/>
      <c r="I66" s="174"/>
      <c r="J66" s="175"/>
    </row>
    <row r="67" spans="1:10" ht="29.25">
      <c r="A67" s="57"/>
      <c r="B67" s="165"/>
      <c r="C67" s="166">
        <v>4750</v>
      </c>
      <c r="D67" s="167" t="s">
        <v>102</v>
      </c>
      <c r="E67" s="160"/>
      <c r="F67" s="139"/>
      <c r="G67" s="212"/>
      <c r="H67" s="237"/>
      <c r="I67" s="139"/>
      <c r="J67" s="161"/>
    </row>
    <row r="68" spans="1:10" ht="15.75">
      <c r="A68" s="57"/>
      <c r="B68" s="56"/>
      <c r="C68" s="77"/>
      <c r="D68" s="156"/>
      <c r="E68" s="160"/>
      <c r="F68" s="139"/>
      <c r="G68" s="212"/>
      <c r="H68" s="237"/>
      <c r="I68" s="139"/>
      <c r="J68" s="161"/>
    </row>
    <row r="69" spans="1:10" ht="45">
      <c r="A69" s="57"/>
      <c r="B69" s="162">
        <v>85212</v>
      </c>
      <c r="C69" s="163"/>
      <c r="D69" s="164" t="s">
        <v>127</v>
      </c>
      <c r="E69" s="179">
        <f>SUM(E70:E74)</f>
        <v>0</v>
      </c>
      <c r="F69" s="222">
        <f>SUM(F70:F74)</f>
        <v>6000</v>
      </c>
      <c r="G69" s="223">
        <f>SUM(G70:G74)</f>
        <v>6000</v>
      </c>
      <c r="H69" s="240">
        <f>SUM(H70:H74)</f>
        <v>12570</v>
      </c>
      <c r="I69" s="106">
        <f>SUM(I70:I74)</f>
        <v>6000</v>
      </c>
      <c r="J69" s="180">
        <f aca="true" t="shared" si="5" ref="J69:J74">SUM(H69:I69)</f>
        <v>18570</v>
      </c>
    </row>
    <row r="70" spans="1:10" ht="15.75">
      <c r="A70" s="57"/>
      <c r="B70" s="56"/>
      <c r="C70" s="166">
        <v>4010</v>
      </c>
      <c r="D70" s="167" t="s">
        <v>11</v>
      </c>
      <c r="E70" s="176"/>
      <c r="F70" s="177"/>
      <c r="G70" s="224"/>
      <c r="H70" s="241">
        <v>2700</v>
      </c>
      <c r="I70" s="177">
        <v>1000</v>
      </c>
      <c r="J70" s="178">
        <f t="shared" si="5"/>
        <v>3700</v>
      </c>
    </row>
    <row r="71" spans="1:10" ht="15.75">
      <c r="A71" s="57"/>
      <c r="B71" s="56"/>
      <c r="C71" s="166">
        <v>4110</v>
      </c>
      <c r="D71" s="167" t="s">
        <v>13</v>
      </c>
      <c r="E71" s="176"/>
      <c r="F71" s="177">
        <v>6000</v>
      </c>
      <c r="G71" s="224">
        <f>SUM(E71:F71)</f>
        <v>6000</v>
      </c>
      <c r="H71" s="241">
        <v>500</v>
      </c>
      <c r="I71" s="177"/>
      <c r="J71" s="178">
        <f t="shared" si="5"/>
        <v>500</v>
      </c>
    </row>
    <row r="72" spans="1:10" ht="15.75">
      <c r="A72" s="57"/>
      <c r="B72" s="56"/>
      <c r="C72" s="166">
        <v>4120</v>
      </c>
      <c r="D72" s="167" t="s">
        <v>23</v>
      </c>
      <c r="E72" s="176"/>
      <c r="F72" s="177"/>
      <c r="G72" s="224">
        <f>SUM(E72:F72)</f>
        <v>0</v>
      </c>
      <c r="H72" s="241">
        <v>70</v>
      </c>
      <c r="I72" s="177"/>
      <c r="J72" s="178">
        <f t="shared" si="5"/>
        <v>70</v>
      </c>
    </row>
    <row r="73" spans="1:10" ht="15.75">
      <c r="A73" s="57"/>
      <c r="B73" s="56"/>
      <c r="C73" s="166">
        <v>4170</v>
      </c>
      <c r="D73" s="167" t="s">
        <v>65</v>
      </c>
      <c r="E73" s="176"/>
      <c r="F73" s="177"/>
      <c r="G73" s="224">
        <f>SUM(E73:F73)</f>
        <v>0</v>
      </c>
      <c r="H73" s="241">
        <v>2300</v>
      </c>
      <c r="I73" s="177">
        <v>1500</v>
      </c>
      <c r="J73" s="178">
        <f t="shared" si="5"/>
        <v>3800</v>
      </c>
    </row>
    <row r="74" spans="1:10" ht="15.75">
      <c r="A74" s="57"/>
      <c r="B74" s="56"/>
      <c r="C74" s="166">
        <v>4300</v>
      </c>
      <c r="D74" s="167" t="s">
        <v>8</v>
      </c>
      <c r="E74" s="176"/>
      <c r="F74" s="177"/>
      <c r="G74" s="224"/>
      <c r="H74" s="241">
        <v>7000</v>
      </c>
      <c r="I74" s="177">
        <v>3500</v>
      </c>
      <c r="J74" s="178">
        <f t="shared" si="5"/>
        <v>10500</v>
      </c>
    </row>
    <row r="75" spans="1:10" ht="15.75">
      <c r="A75" s="57"/>
      <c r="B75" s="56"/>
      <c r="C75" s="77"/>
      <c r="D75" s="156"/>
      <c r="E75" s="160"/>
      <c r="F75" s="139"/>
      <c r="G75" s="212"/>
      <c r="H75" s="237"/>
      <c r="I75" s="139"/>
      <c r="J75" s="161"/>
    </row>
    <row r="76" spans="1:10" ht="15.75">
      <c r="A76" s="57"/>
      <c r="B76" s="58">
        <v>85214</v>
      </c>
      <c r="C76" s="73"/>
      <c r="D76" s="60" t="s">
        <v>128</v>
      </c>
      <c r="E76" s="179">
        <f>SUM(E77)</f>
        <v>5500</v>
      </c>
      <c r="F76" s="222"/>
      <c r="G76" s="223">
        <f>SUM(E76)</f>
        <v>5500</v>
      </c>
      <c r="H76" s="237"/>
      <c r="I76" s="139"/>
      <c r="J76" s="161"/>
    </row>
    <row r="77" spans="1:10" ht="15.75">
      <c r="A77" s="57"/>
      <c r="B77" s="56"/>
      <c r="C77" s="166">
        <v>4300</v>
      </c>
      <c r="D77" s="167" t="s">
        <v>8</v>
      </c>
      <c r="E77" s="181">
        <v>5500</v>
      </c>
      <c r="F77" s="222"/>
      <c r="G77" s="224">
        <f>SUM(E77:F77)</f>
        <v>5500</v>
      </c>
      <c r="H77" s="237"/>
      <c r="I77" s="139"/>
      <c r="J77" s="161"/>
    </row>
    <row r="78" spans="1:10" ht="15.75">
      <c r="A78" s="57"/>
      <c r="B78" s="56"/>
      <c r="C78" s="77"/>
      <c r="D78" s="156"/>
      <c r="E78" s="160"/>
      <c r="F78" s="139"/>
      <c r="G78" s="212"/>
      <c r="H78" s="237"/>
      <c r="I78" s="139"/>
      <c r="J78" s="161"/>
    </row>
    <row r="79" spans="1:10" ht="15">
      <c r="A79" s="39"/>
      <c r="B79" s="58">
        <v>85219</v>
      </c>
      <c r="C79" s="73"/>
      <c r="D79" s="60" t="s">
        <v>57</v>
      </c>
      <c r="E79" s="99">
        <f>SUM(E80:E90)</f>
        <v>14370</v>
      </c>
      <c r="F79" s="100"/>
      <c r="G79" s="225">
        <f>SUM(E79)</f>
        <v>14370</v>
      </c>
      <c r="H79" s="89">
        <f>SUM(H80:H121)</f>
        <v>260542</v>
      </c>
      <c r="I79" s="100">
        <f>SUM(I80:I121)</f>
        <v>0</v>
      </c>
      <c r="J79" s="90">
        <f>SUM(J80:J121)</f>
        <v>260542</v>
      </c>
    </row>
    <row r="80" spans="1:10" ht="15">
      <c r="A80" s="53"/>
      <c r="B80" s="53"/>
      <c r="C80" s="166">
        <v>4110</v>
      </c>
      <c r="D80" s="167" t="s">
        <v>13</v>
      </c>
      <c r="E80" s="87">
        <v>500</v>
      </c>
      <c r="F80" s="88"/>
      <c r="G80" s="215">
        <f>SUM(E80:F80)</f>
        <v>500</v>
      </c>
      <c r="H80" s="89"/>
      <c r="I80" s="100"/>
      <c r="J80" s="90"/>
    </row>
    <row r="81" spans="1:10" ht="15">
      <c r="A81" s="53"/>
      <c r="B81" s="53"/>
      <c r="C81" s="54" t="s">
        <v>22</v>
      </c>
      <c r="D81" s="55" t="s">
        <v>23</v>
      </c>
      <c r="E81" s="87"/>
      <c r="F81" s="88"/>
      <c r="G81" s="215"/>
      <c r="H81" s="91">
        <v>500</v>
      </c>
      <c r="I81" s="88"/>
      <c r="J81" s="92">
        <f aca="true" t="shared" si="6" ref="J81:J87">SUM(H81)</f>
        <v>500</v>
      </c>
    </row>
    <row r="82" spans="1:10" ht="15">
      <c r="A82" s="53"/>
      <c r="B82" s="53"/>
      <c r="C82" s="108">
        <v>4140</v>
      </c>
      <c r="D82" s="55" t="s">
        <v>120</v>
      </c>
      <c r="E82" s="87"/>
      <c r="F82" s="88"/>
      <c r="G82" s="215"/>
      <c r="H82" s="91">
        <v>1000</v>
      </c>
      <c r="I82" s="88"/>
      <c r="J82" s="92">
        <f t="shared" si="6"/>
        <v>1000</v>
      </c>
    </row>
    <row r="83" spans="1:10" ht="15">
      <c r="A83" s="53"/>
      <c r="B83" s="53"/>
      <c r="C83" s="54" t="s">
        <v>5</v>
      </c>
      <c r="D83" s="55" t="s">
        <v>6</v>
      </c>
      <c r="E83" s="87">
        <v>6300</v>
      </c>
      <c r="F83" s="88"/>
      <c r="G83" s="215">
        <f aca="true" t="shared" si="7" ref="G83:G88">SUM(E83:F83)</f>
        <v>6300</v>
      </c>
      <c r="H83" s="91"/>
      <c r="I83" s="88"/>
      <c r="J83" s="92"/>
    </row>
    <row r="84" spans="1:10" ht="15">
      <c r="A84" s="53"/>
      <c r="B84" s="53"/>
      <c r="C84" s="54" t="s">
        <v>24</v>
      </c>
      <c r="D84" s="55" t="s">
        <v>16</v>
      </c>
      <c r="E84" s="87">
        <v>4000</v>
      </c>
      <c r="F84" s="88"/>
      <c r="G84" s="215">
        <f t="shared" si="7"/>
        <v>4000</v>
      </c>
      <c r="H84" s="91"/>
      <c r="I84" s="88"/>
      <c r="J84" s="92"/>
    </row>
    <row r="85" spans="1:10" ht="15">
      <c r="A85" s="53"/>
      <c r="B85" s="53"/>
      <c r="C85" s="150" t="s">
        <v>129</v>
      </c>
      <c r="D85" s="182" t="s">
        <v>73</v>
      </c>
      <c r="E85" s="87">
        <v>1000</v>
      </c>
      <c r="F85" s="88"/>
      <c r="G85" s="215">
        <f t="shared" si="7"/>
        <v>1000</v>
      </c>
      <c r="H85" s="91"/>
      <c r="I85" s="88"/>
      <c r="J85" s="92"/>
    </row>
    <row r="86" spans="1:10" ht="29.25">
      <c r="A86" s="53"/>
      <c r="B86" s="53"/>
      <c r="C86" s="54" t="s">
        <v>123</v>
      </c>
      <c r="D86" s="182" t="s">
        <v>75</v>
      </c>
      <c r="E86" s="87">
        <v>1000</v>
      </c>
      <c r="F86" s="88"/>
      <c r="G86" s="215">
        <f t="shared" si="7"/>
        <v>1000</v>
      </c>
      <c r="H86" s="91"/>
      <c r="I86" s="88"/>
      <c r="J86" s="92"/>
    </row>
    <row r="87" spans="1:10" ht="15">
      <c r="A87" s="53"/>
      <c r="B87" s="53"/>
      <c r="C87" s="54" t="s">
        <v>29</v>
      </c>
      <c r="D87" s="55" t="s">
        <v>15</v>
      </c>
      <c r="E87" s="87"/>
      <c r="F87" s="88"/>
      <c r="G87" s="215"/>
      <c r="H87" s="91">
        <v>300</v>
      </c>
      <c r="I87" s="88"/>
      <c r="J87" s="92">
        <f t="shared" si="6"/>
        <v>300</v>
      </c>
    </row>
    <row r="88" spans="1:10" ht="29.25">
      <c r="A88" s="53"/>
      <c r="B88" s="53"/>
      <c r="C88" s="54" t="s">
        <v>118</v>
      </c>
      <c r="D88" s="183" t="s">
        <v>102</v>
      </c>
      <c r="E88" s="87">
        <v>1570</v>
      </c>
      <c r="F88" s="88"/>
      <c r="G88" s="215">
        <f t="shared" si="7"/>
        <v>1570</v>
      </c>
      <c r="H88" s="89"/>
      <c r="I88" s="100"/>
      <c r="J88" s="90"/>
    </row>
    <row r="89" spans="1:10" ht="17.25" customHeight="1">
      <c r="A89" s="53"/>
      <c r="B89" s="53"/>
      <c r="C89" s="85" t="s">
        <v>60</v>
      </c>
      <c r="D89" s="86" t="s">
        <v>59</v>
      </c>
      <c r="E89" s="87"/>
      <c r="F89" s="88"/>
      <c r="G89" s="215"/>
      <c r="H89" s="91">
        <v>27168</v>
      </c>
      <c r="I89" s="88"/>
      <c r="J89" s="92">
        <f>SUM(H89:I89)</f>
        <v>27168</v>
      </c>
    </row>
    <row r="90" spans="1:10" ht="17.25" customHeight="1">
      <c r="A90" s="53"/>
      <c r="B90" s="53"/>
      <c r="C90" s="85" t="s">
        <v>61</v>
      </c>
      <c r="D90" s="86" t="s">
        <v>11</v>
      </c>
      <c r="E90" s="87"/>
      <c r="F90" s="88"/>
      <c r="G90" s="215"/>
      <c r="H90" s="91">
        <v>33420</v>
      </c>
      <c r="I90" s="88"/>
      <c r="J90" s="92">
        <f>SUM(H90:I90)</f>
        <v>33420</v>
      </c>
    </row>
    <row r="91" spans="1:10" ht="17.25" customHeight="1">
      <c r="A91" s="53"/>
      <c r="B91" s="53"/>
      <c r="C91" s="85" t="s">
        <v>83</v>
      </c>
      <c r="D91" s="86" t="s">
        <v>11</v>
      </c>
      <c r="E91" s="87"/>
      <c r="F91" s="88"/>
      <c r="G91" s="215"/>
      <c r="H91" s="91">
        <v>1770</v>
      </c>
      <c r="I91" s="88"/>
      <c r="J91" s="92">
        <f aca="true" t="shared" si="8" ref="J91:J121">SUM(H91:I91)</f>
        <v>1770</v>
      </c>
    </row>
    <row r="92" spans="1:10" ht="17.25" customHeight="1">
      <c r="A92" s="53"/>
      <c r="B92" s="53"/>
      <c r="C92" s="85" t="s">
        <v>62</v>
      </c>
      <c r="D92" s="86" t="s">
        <v>12</v>
      </c>
      <c r="E92" s="87"/>
      <c r="F92" s="88"/>
      <c r="G92" s="215"/>
      <c r="H92" s="91">
        <v>2309</v>
      </c>
      <c r="I92" s="88"/>
      <c r="J92" s="92">
        <f t="shared" si="8"/>
        <v>2309</v>
      </c>
    </row>
    <row r="93" spans="1:10" ht="17.25" customHeight="1">
      <c r="A93" s="53"/>
      <c r="B93" s="53"/>
      <c r="C93" s="85" t="s">
        <v>84</v>
      </c>
      <c r="D93" s="86" t="s">
        <v>12</v>
      </c>
      <c r="E93" s="87"/>
      <c r="F93" s="88"/>
      <c r="G93" s="215"/>
      <c r="H93" s="91">
        <v>122</v>
      </c>
      <c r="I93" s="88"/>
      <c r="J93" s="92">
        <f t="shared" si="8"/>
        <v>122</v>
      </c>
    </row>
    <row r="94" spans="1:10" ht="17.25" customHeight="1">
      <c r="A94" s="53"/>
      <c r="B94" s="53"/>
      <c r="C94" s="85" t="s">
        <v>63</v>
      </c>
      <c r="D94" s="86" t="s">
        <v>13</v>
      </c>
      <c r="E94" s="87"/>
      <c r="F94" s="88"/>
      <c r="G94" s="215"/>
      <c r="H94" s="91">
        <v>5539</v>
      </c>
      <c r="I94" s="88"/>
      <c r="J94" s="92">
        <f t="shared" si="8"/>
        <v>5539</v>
      </c>
    </row>
    <row r="95" spans="1:10" ht="17.25" customHeight="1">
      <c r="A95" s="53"/>
      <c r="B95" s="53"/>
      <c r="C95" s="85" t="s">
        <v>85</v>
      </c>
      <c r="D95" s="86" t="s">
        <v>13</v>
      </c>
      <c r="E95" s="87"/>
      <c r="F95" s="88"/>
      <c r="G95" s="215"/>
      <c r="H95" s="91">
        <v>293</v>
      </c>
      <c r="I95" s="88"/>
      <c r="J95" s="92">
        <f t="shared" si="8"/>
        <v>293</v>
      </c>
    </row>
    <row r="96" spans="1:10" ht="17.25" customHeight="1">
      <c r="A96" s="53"/>
      <c r="B96" s="53"/>
      <c r="C96" s="85" t="s">
        <v>64</v>
      </c>
      <c r="D96" s="86" t="s">
        <v>23</v>
      </c>
      <c r="E96" s="87"/>
      <c r="F96" s="88"/>
      <c r="G96" s="215"/>
      <c r="H96" s="91">
        <v>856</v>
      </c>
      <c r="I96" s="88"/>
      <c r="J96" s="92">
        <f t="shared" si="8"/>
        <v>856</v>
      </c>
    </row>
    <row r="97" spans="1:10" ht="17.25" customHeight="1">
      <c r="A97" s="53"/>
      <c r="B97" s="53"/>
      <c r="C97" s="85" t="s">
        <v>86</v>
      </c>
      <c r="D97" s="86" t="s">
        <v>23</v>
      </c>
      <c r="E97" s="87"/>
      <c r="F97" s="88"/>
      <c r="G97" s="215"/>
      <c r="H97" s="91">
        <v>45</v>
      </c>
      <c r="I97" s="88"/>
      <c r="J97" s="92">
        <f t="shared" si="8"/>
        <v>45</v>
      </c>
    </row>
    <row r="98" spans="1:10" ht="17.25" customHeight="1">
      <c r="A98" s="53"/>
      <c r="B98" s="53"/>
      <c r="C98" s="85" t="s">
        <v>66</v>
      </c>
      <c r="D98" s="86" t="s">
        <v>65</v>
      </c>
      <c r="E98" s="87"/>
      <c r="F98" s="88"/>
      <c r="G98" s="215"/>
      <c r="H98" s="91">
        <v>43407</v>
      </c>
      <c r="I98" s="88"/>
      <c r="J98" s="92">
        <f t="shared" si="8"/>
        <v>43407</v>
      </c>
    </row>
    <row r="99" spans="1:10" ht="17.25" customHeight="1">
      <c r="A99" s="53"/>
      <c r="B99" s="53"/>
      <c r="C99" s="85" t="s">
        <v>87</v>
      </c>
      <c r="D99" s="86" t="s">
        <v>65</v>
      </c>
      <c r="E99" s="87"/>
      <c r="F99" s="88"/>
      <c r="G99" s="215"/>
      <c r="H99" s="91">
        <v>2299</v>
      </c>
      <c r="I99" s="88"/>
      <c r="J99" s="92">
        <f t="shared" si="8"/>
        <v>2299</v>
      </c>
    </row>
    <row r="100" spans="1:10" ht="17.25" customHeight="1">
      <c r="A100" s="53"/>
      <c r="B100" s="53"/>
      <c r="C100" s="85" t="s">
        <v>67</v>
      </c>
      <c r="D100" s="86" t="s">
        <v>6</v>
      </c>
      <c r="E100" s="87"/>
      <c r="F100" s="88"/>
      <c r="G100" s="215"/>
      <c r="H100" s="91">
        <v>10120</v>
      </c>
      <c r="I100" s="88"/>
      <c r="J100" s="92">
        <f t="shared" si="8"/>
        <v>10120</v>
      </c>
    </row>
    <row r="101" spans="1:10" ht="17.25" customHeight="1">
      <c r="A101" s="53"/>
      <c r="B101" s="53"/>
      <c r="C101" s="85" t="s">
        <v>88</v>
      </c>
      <c r="D101" s="86" t="s">
        <v>6</v>
      </c>
      <c r="E101" s="87"/>
      <c r="F101" s="88"/>
      <c r="G101" s="215"/>
      <c r="H101" s="91">
        <v>536</v>
      </c>
      <c r="I101" s="88"/>
      <c r="J101" s="92">
        <f t="shared" si="8"/>
        <v>536</v>
      </c>
    </row>
    <row r="102" spans="1:10" ht="17.25" customHeight="1">
      <c r="A102" s="53"/>
      <c r="B102" s="53"/>
      <c r="C102" s="85" t="s">
        <v>68</v>
      </c>
      <c r="D102" s="86" t="s">
        <v>16</v>
      </c>
      <c r="E102" s="87"/>
      <c r="F102" s="88"/>
      <c r="G102" s="215"/>
      <c r="H102" s="91">
        <v>2274</v>
      </c>
      <c r="I102" s="88"/>
      <c r="J102" s="92">
        <f t="shared" si="8"/>
        <v>2274</v>
      </c>
    </row>
    <row r="103" spans="1:10" ht="17.25" customHeight="1">
      <c r="A103" s="53"/>
      <c r="B103" s="53"/>
      <c r="C103" s="85" t="s">
        <v>89</v>
      </c>
      <c r="D103" s="86" t="s">
        <v>16</v>
      </c>
      <c r="E103" s="87"/>
      <c r="F103" s="88"/>
      <c r="G103" s="215"/>
      <c r="H103" s="91">
        <v>121</v>
      </c>
      <c r="I103" s="88"/>
      <c r="J103" s="92">
        <f t="shared" si="8"/>
        <v>121</v>
      </c>
    </row>
    <row r="104" spans="1:10" ht="17.25" customHeight="1">
      <c r="A104" s="53"/>
      <c r="B104" s="53"/>
      <c r="C104" s="85" t="s">
        <v>69</v>
      </c>
      <c r="D104" s="86" t="s">
        <v>70</v>
      </c>
      <c r="E104" s="87"/>
      <c r="F104" s="88"/>
      <c r="G104" s="215"/>
      <c r="H104" s="91">
        <v>513</v>
      </c>
      <c r="I104" s="88"/>
      <c r="J104" s="92">
        <f t="shared" si="8"/>
        <v>513</v>
      </c>
    </row>
    <row r="105" spans="1:10" ht="17.25" customHeight="1">
      <c r="A105" s="53"/>
      <c r="B105" s="53"/>
      <c r="C105" s="85" t="s">
        <v>90</v>
      </c>
      <c r="D105" s="86" t="s">
        <v>70</v>
      </c>
      <c r="E105" s="87"/>
      <c r="F105" s="88"/>
      <c r="G105" s="215"/>
      <c r="H105" s="91">
        <v>27</v>
      </c>
      <c r="I105" s="88"/>
      <c r="J105" s="92">
        <f t="shared" si="8"/>
        <v>27</v>
      </c>
    </row>
    <row r="106" spans="1:10" ht="17.25" customHeight="1">
      <c r="A106" s="53"/>
      <c r="B106" s="53"/>
      <c r="C106" s="85" t="s">
        <v>71</v>
      </c>
      <c r="D106" s="86" t="s">
        <v>8</v>
      </c>
      <c r="E106" s="87"/>
      <c r="F106" s="88"/>
      <c r="G106" s="215"/>
      <c r="H106" s="91">
        <v>15868</v>
      </c>
      <c r="I106" s="88"/>
      <c r="J106" s="92">
        <f t="shared" si="8"/>
        <v>15868</v>
      </c>
    </row>
    <row r="107" spans="1:10" ht="17.25" customHeight="1">
      <c r="A107" s="53"/>
      <c r="B107" s="53"/>
      <c r="C107" s="85" t="s">
        <v>91</v>
      </c>
      <c r="D107" s="86" t="s">
        <v>8</v>
      </c>
      <c r="E107" s="87"/>
      <c r="F107" s="88"/>
      <c r="G107" s="215"/>
      <c r="H107" s="91">
        <v>841</v>
      </c>
      <c r="I107" s="88"/>
      <c r="J107" s="92">
        <f t="shared" si="8"/>
        <v>841</v>
      </c>
    </row>
    <row r="108" spans="1:10" ht="17.25" customHeight="1">
      <c r="A108" s="53"/>
      <c r="B108" s="53"/>
      <c r="C108" s="85" t="s">
        <v>72</v>
      </c>
      <c r="D108" s="86" t="s">
        <v>73</v>
      </c>
      <c r="E108" s="87"/>
      <c r="F108" s="88"/>
      <c r="G108" s="215"/>
      <c r="H108" s="91">
        <v>219</v>
      </c>
      <c r="I108" s="88"/>
      <c r="J108" s="92">
        <f t="shared" si="8"/>
        <v>219</v>
      </c>
    </row>
    <row r="109" spans="1:10" ht="17.25" customHeight="1">
      <c r="A109" s="53"/>
      <c r="B109" s="53"/>
      <c r="C109" s="85" t="s">
        <v>92</v>
      </c>
      <c r="D109" s="86" t="s">
        <v>73</v>
      </c>
      <c r="E109" s="87"/>
      <c r="F109" s="88"/>
      <c r="G109" s="215"/>
      <c r="H109" s="91">
        <v>12</v>
      </c>
      <c r="I109" s="88"/>
      <c r="J109" s="92">
        <f t="shared" si="8"/>
        <v>12</v>
      </c>
    </row>
    <row r="110" spans="1:10" ht="32.25" customHeight="1">
      <c r="A110" s="53"/>
      <c r="B110" s="53"/>
      <c r="C110" s="85" t="s">
        <v>74</v>
      </c>
      <c r="D110" s="97" t="s">
        <v>75</v>
      </c>
      <c r="E110" s="87"/>
      <c r="F110" s="88"/>
      <c r="G110" s="215"/>
      <c r="H110" s="91">
        <v>2082</v>
      </c>
      <c r="I110" s="88"/>
      <c r="J110" s="92">
        <f t="shared" si="8"/>
        <v>2082</v>
      </c>
    </row>
    <row r="111" spans="1:10" ht="32.25" customHeight="1">
      <c r="A111" s="53"/>
      <c r="B111" s="53"/>
      <c r="C111" s="85" t="s">
        <v>93</v>
      </c>
      <c r="D111" s="97" t="s">
        <v>75</v>
      </c>
      <c r="E111" s="87"/>
      <c r="F111" s="88"/>
      <c r="G111" s="215"/>
      <c r="H111" s="91">
        <v>110</v>
      </c>
      <c r="I111" s="88"/>
      <c r="J111" s="92">
        <f t="shared" si="8"/>
        <v>110</v>
      </c>
    </row>
    <row r="112" spans="1:10" ht="32.25" customHeight="1">
      <c r="A112" s="53"/>
      <c r="B112" s="53"/>
      <c r="C112" s="85" t="s">
        <v>76</v>
      </c>
      <c r="D112" s="97" t="s">
        <v>77</v>
      </c>
      <c r="E112" s="87"/>
      <c r="F112" s="88"/>
      <c r="G112" s="215"/>
      <c r="H112" s="91">
        <v>1118</v>
      </c>
      <c r="I112" s="88"/>
      <c r="J112" s="92">
        <f t="shared" si="8"/>
        <v>1118</v>
      </c>
    </row>
    <row r="113" spans="1:10" ht="32.25" customHeight="1">
      <c r="A113" s="53"/>
      <c r="B113" s="53"/>
      <c r="C113" s="85" t="s">
        <v>94</v>
      </c>
      <c r="D113" s="97" t="s">
        <v>77</v>
      </c>
      <c r="E113" s="87"/>
      <c r="F113" s="88"/>
      <c r="G113" s="215"/>
      <c r="H113" s="91">
        <v>59</v>
      </c>
      <c r="I113" s="88"/>
      <c r="J113" s="92">
        <f t="shared" si="8"/>
        <v>59</v>
      </c>
    </row>
    <row r="114" spans="1:10" ht="17.25" customHeight="1">
      <c r="A114" s="53"/>
      <c r="B114" s="53"/>
      <c r="C114" s="85" t="s">
        <v>78</v>
      </c>
      <c r="D114" s="97" t="s">
        <v>79</v>
      </c>
      <c r="E114" s="87"/>
      <c r="F114" s="88"/>
      <c r="G114" s="215"/>
      <c r="H114" s="91">
        <v>914</v>
      </c>
      <c r="I114" s="88"/>
      <c r="J114" s="92">
        <f t="shared" si="8"/>
        <v>914</v>
      </c>
    </row>
    <row r="115" spans="1:10" ht="17.25" customHeight="1">
      <c r="A115" s="53"/>
      <c r="B115" s="53"/>
      <c r="C115" s="85" t="s">
        <v>95</v>
      </c>
      <c r="D115" s="97" t="s">
        <v>79</v>
      </c>
      <c r="E115" s="87"/>
      <c r="F115" s="88"/>
      <c r="G115" s="215"/>
      <c r="H115" s="91">
        <v>49</v>
      </c>
      <c r="I115" s="88"/>
      <c r="J115" s="92">
        <f t="shared" si="8"/>
        <v>49</v>
      </c>
    </row>
    <row r="116" spans="1:10" ht="17.25" customHeight="1">
      <c r="A116" s="53"/>
      <c r="B116" s="53"/>
      <c r="C116" s="85" t="s">
        <v>80</v>
      </c>
      <c r="D116" s="97" t="s">
        <v>30</v>
      </c>
      <c r="E116" s="87"/>
      <c r="F116" s="88"/>
      <c r="G116" s="215"/>
      <c r="H116" s="91">
        <v>51</v>
      </c>
      <c r="I116" s="88"/>
      <c r="J116" s="92">
        <f t="shared" si="8"/>
        <v>51</v>
      </c>
    </row>
    <row r="117" spans="1:10" ht="17.25" customHeight="1">
      <c r="A117" s="53"/>
      <c r="B117" s="53"/>
      <c r="C117" s="85" t="s">
        <v>96</v>
      </c>
      <c r="D117" s="97" t="s">
        <v>30</v>
      </c>
      <c r="E117" s="87"/>
      <c r="F117" s="88"/>
      <c r="G117" s="215"/>
      <c r="H117" s="91">
        <v>3</v>
      </c>
      <c r="I117" s="88"/>
      <c r="J117" s="92">
        <f t="shared" si="8"/>
        <v>3</v>
      </c>
    </row>
    <row r="118" spans="1:10" ht="29.25">
      <c r="A118" s="53"/>
      <c r="B118" s="53"/>
      <c r="C118" s="85" t="s">
        <v>82</v>
      </c>
      <c r="D118" s="97" t="s">
        <v>81</v>
      </c>
      <c r="E118" s="87"/>
      <c r="F118" s="88"/>
      <c r="G118" s="215"/>
      <c r="H118" s="91">
        <v>87852</v>
      </c>
      <c r="I118" s="88"/>
      <c r="J118" s="92">
        <f t="shared" si="8"/>
        <v>87852</v>
      </c>
    </row>
    <row r="119" spans="1:10" ht="29.25">
      <c r="A119" s="53"/>
      <c r="B119" s="53"/>
      <c r="C119" s="85" t="s">
        <v>97</v>
      </c>
      <c r="D119" s="97" t="s">
        <v>81</v>
      </c>
      <c r="E119" s="87"/>
      <c r="F119" s="88"/>
      <c r="G119" s="215"/>
      <c r="H119" s="91">
        <v>4648</v>
      </c>
      <c r="I119" s="88"/>
      <c r="J119" s="92">
        <f t="shared" si="8"/>
        <v>4648</v>
      </c>
    </row>
    <row r="120" spans="1:10" ht="15">
      <c r="A120" s="53"/>
      <c r="B120" s="53"/>
      <c r="C120" s="54" t="s">
        <v>98</v>
      </c>
      <c r="D120" s="40" t="s">
        <v>58</v>
      </c>
      <c r="E120" s="87"/>
      <c r="F120" s="88"/>
      <c r="G120" s="215"/>
      <c r="H120" s="91">
        <v>13388</v>
      </c>
      <c r="I120" s="88"/>
      <c r="J120" s="92">
        <f t="shared" si="8"/>
        <v>13388</v>
      </c>
    </row>
    <row r="121" spans="1:10" ht="15">
      <c r="A121" s="53"/>
      <c r="B121" s="53"/>
      <c r="C121" s="54" t="s">
        <v>99</v>
      </c>
      <c r="D121" s="40" t="s">
        <v>58</v>
      </c>
      <c r="E121" s="87"/>
      <c r="F121" s="88"/>
      <c r="G121" s="215"/>
      <c r="H121" s="91">
        <v>709</v>
      </c>
      <c r="I121" s="88"/>
      <c r="J121" s="92">
        <f t="shared" si="8"/>
        <v>709</v>
      </c>
    </row>
    <row r="122" spans="1:10" ht="15">
      <c r="A122" s="53"/>
      <c r="B122" s="53"/>
      <c r="C122" s="85"/>
      <c r="D122" s="86"/>
      <c r="E122" s="87"/>
      <c r="F122" s="88"/>
      <c r="G122" s="215"/>
      <c r="H122" s="91"/>
      <c r="I122" s="88"/>
      <c r="J122" s="92"/>
    </row>
    <row r="123" spans="1:10" ht="15">
      <c r="A123" s="53"/>
      <c r="B123" s="58">
        <v>85228</v>
      </c>
      <c r="C123" s="73"/>
      <c r="D123" s="60" t="s">
        <v>130</v>
      </c>
      <c r="E123" s="87"/>
      <c r="F123" s="88">
        <f>SUM(F124:F135)</f>
        <v>3860</v>
      </c>
      <c r="G123" s="215">
        <f>SUM(G124:G135)</f>
        <v>3860</v>
      </c>
      <c r="H123" s="91">
        <f>SUM(H124:H135)</f>
        <v>5500</v>
      </c>
      <c r="I123" s="88">
        <f>SUM(I124:I135)</f>
        <v>3860</v>
      </c>
      <c r="J123" s="92">
        <f>SUM(H123:I123)</f>
        <v>9360</v>
      </c>
    </row>
    <row r="124" spans="1:10" ht="15">
      <c r="A124" s="53"/>
      <c r="B124" s="184"/>
      <c r="C124" s="108">
        <v>3110</v>
      </c>
      <c r="D124" s="55" t="s">
        <v>59</v>
      </c>
      <c r="E124" s="87"/>
      <c r="F124" s="88"/>
      <c r="G124" s="215">
        <f aca="true" t="shared" si="9" ref="G124:G134">SUM(F124)</f>
        <v>0</v>
      </c>
      <c r="H124" s="91">
        <v>5500</v>
      </c>
      <c r="I124" s="88"/>
      <c r="J124" s="92">
        <f>SUM(H124:I124)</f>
        <v>5500</v>
      </c>
    </row>
    <row r="125" spans="1:10" ht="15">
      <c r="A125" s="53"/>
      <c r="B125" s="184"/>
      <c r="C125" s="54" t="s">
        <v>19</v>
      </c>
      <c r="D125" s="55" t="s">
        <v>11</v>
      </c>
      <c r="E125" s="87"/>
      <c r="F125" s="88">
        <v>2910</v>
      </c>
      <c r="G125" s="215">
        <f t="shared" si="9"/>
        <v>2910</v>
      </c>
      <c r="H125" s="91"/>
      <c r="I125" s="88"/>
      <c r="J125" s="92">
        <f aca="true" t="shared" si="10" ref="J125:J135">SUM(H125:I125)</f>
        <v>0</v>
      </c>
    </row>
    <row r="126" spans="1:10" ht="15">
      <c r="A126" s="53"/>
      <c r="B126" s="184"/>
      <c r="C126" s="54" t="s">
        <v>20</v>
      </c>
      <c r="D126" s="55" t="s">
        <v>12</v>
      </c>
      <c r="E126" s="87"/>
      <c r="F126" s="88"/>
      <c r="G126" s="215">
        <f t="shared" si="9"/>
        <v>0</v>
      </c>
      <c r="H126" s="91"/>
      <c r="I126" s="88"/>
      <c r="J126" s="92">
        <f t="shared" si="10"/>
        <v>0</v>
      </c>
    </row>
    <row r="127" spans="1:10" ht="15">
      <c r="A127" s="53"/>
      <c r="B127" s="184"/>
      <c r="C127" s="54" t="s">
        <v>21</v>
      </c>
      <c r="D127" s="55" t="s">
        <v>13</v>
      </c>
      <c r="E127" s="87"/>
      <c r="F127" s="88"/>
      <c r="G127" s="215">
        <f t="shared" si="9"/>
        <v>0</v>
      </c>
      <c r="H127" s="91"/>
      <c r="I127" s="88">
        <v>160</v>
      </c>
      <c r="J127" s="92">
        <f t="shared" si="10"/>
        <v>160</v>
      </c>
    </row>
    <row r="128" spans="1:10" ht="15">
      <c r="A128" s="53"/>
      <c r="B128" s="184"/>
      <c r="C128" s="54" t="s">
        <v>22</v>
      </c>
      <c r="D128" s="55" t="s">
        <v>23</v>
      </c>
      <c r="E128" s="87"/>
      <c r="F128" s="88">
        <v>294</v>
      </c>
      <c r="G128" s="215">
        <f t="shared" si="9"/>
        <v>294</v>
      </c>
      <c r="H128" s="91"/>
      <c r="I128" s="88"/>
      <c r="J128" s="92">
        <f t="shared" si="10"/>
        <v>0</v>
      </c>
    </row>
    <row r="129" spans="1:10" ht="15">
      <c r="A129" s="53"/>
      <c r="B129" s="184"/>
      <c r="C129" s="108">
        <v>4140</v>
      </c>
      <c r="D129" s="55" t="s">
        <v>120</v>
      </c>
      <c r="E129" s="87"/>
      <c r="F129" s="88">
        <v>174</v>
      </c>
      <c r="G129" s="215">
        <f t="shared" si="9"/>
        <v>174</v>
      </c>
      <c r="H129" s="91"/>
      <c r="I129" s="88"/>
      <c r="J129" s="92">
        <f t="shared" si="10"/>
        <v>0</v>
      </c>
    </row>
    <row r="130" spans="1:10" ht="15">
      <c r="A130" s="53"/>
      <c r="B130" s="184"/>
      <c r="C130" s="108">
        <v>4170</v>
      </c>
      <c r="D130" s="55" t="s">
        <v>65</v>
      </c>
      <c r="E130" s="87"/>
      <c r="F130" s="88"/>
      <c r="G130" s="215">
        <f t="shared" si="9"/>
        <v>0</v>
      </c>
      <c r="H130" s="91"/>
      <c r="I130" s="88">
        <v>3175</v>
      </c>
      <c r="J130" s="92">
        <f t="shared" si="10"/>
        <v>3175</v>
      </c>
    </row>
    <row r="131" spans="1:10" ht="15">
      <c r="A131" s="53"/>
      <c r="B131" s="184"/>
      <c r="C131" s="54" t="s">
        <v>5</v>
      </c>
      <c r="D131" s="55" t="s">
        <v>6</v>
      </c>
      <c r="E131" s="87"/>
      <c r="F131" s="88">
        <v>183</v>
      </c>
      <c r="G131" s="215">
        <f t="shared" si="9"/>
        <v>183</v>
      </c>
      <c r="H131" s="91"/>
      <c r="I131" s="88"/>
      <c r="J131" s="92">
        <f t="shared" si="10"/>
        <v>0</v>
      </c>
    </row>
    <row r="132" spans="1:10" ht="15">
      <c r="A132" s="53"/>
      <c r="B132" s="184"/>
      <c r="C132" s="166">
        <v>4300</v>
      </c>
      <c r="D132" s="167" t="s">
        <v>8</v>
      </c>
      <c r="E132" s="87"/>
      <c r="F132" s="88">
        <v>159</v>
      </c>
      <c r="G132" s="215">
        <f t="shared" si="9"/>
        <v>159</v>
      </c>
      <c r="H132" s="91"/>
      <c r="I132" s="88"/>
      <c r="J132" s="92">
        <f t="shared" si="10"/>
        <v>0</v>
      </c>
    </row>
    <row r="133" spans="1:10" ht="15">
      <c r="A133" s="53"/>
      <c r="B133" s="184"/>
      <c r="C133" s="54" t="s">
        <v>29</v>
      </c>
      <c r="D133" s="55" t="s">
        <v>15</v>
      </c>
      <c r="E133" s="87"/>
      <c r="F133" s="88"/>
      <c r="G133" s="215">
        <f t="shared" si="9"/>
        <v>0</v>
      </c>
      <c r="H133" s="91"/>
      <c r="I133" s="88">
        <v>325</v>
      </c>
      <c r="J133" s="92">
        <f t="shared" si="10"/>
        <v>325</v>
      </c>
    </row>
    <row r="134" spans="1:10" ht="15">
      <c r="A134" s="53"/>
      <c r="B134" s="184"/>
      <c r="C134" s="54" t="s">
        <v>31</v>
      </c>
      <c r="D134" s="55" t="s">
        <v>32</v>
      </c>
      <c r="E134" s="87"/>
      <c r="F134" s="88">
        <v>140</v>
      </c>
      <c r="G134" s="215">
        <f t="shared" si="9"/>
        <v>140</v>
      </c>
      <c r="H134" s="91"/>
      <c r="I134" s="88"/>
      <c r="J134" s="92">
        <f t="shared" si="10"/>
        <v>0</v>
      </c>
    </row>
    <row r="135" spans="1:10" ht="29.25">
      <c r="A135" s="53"/>
      <c r="B135" s="53"/>
      <c r="C135" s="54" t="s">
        <v>116</v>
      </c>
      <c r="D135" s="157" t="s">
        <v>117</v>
      </c>
      <c r="E135" s="87"/>
      <c r="F135" s="88"/>
      <c r="G135" s="215"/>
      <c r="H135" s="91"/>
      <c r="I135" s="88">
        <v>200</v>
      </c>
      <c r="J135" s="92">
        <f t="shared" si="10"/>
        <v>200</v>
      </c>
    </row>
    <row r="136" spans="1:10" ht="17.25" customHeight="1">
      <c r="A136" s="53"/>
      <c r="B136" s="53"/>
      <c r="C136" s="85"/>
      <c r="D136" s="86"/>
      <c r="E136" s="87"/>
      <c r="F136" s="88"/>
      <c r="G136" s="215"/>
      <c r="H136" s="91"/>
      <c r="I136" s="88"/>
      <c r="J136" s="92"/>
    </row>
    <row r="137" spans="1:10" ht="17.25" customHeight="1">
      <c r="A137" s="53"/>
      <c r="B137" s="53">
        <v>85295</v>
      </c>
      <c r="C137" s="85"/>
      <c r="D137" s="98" t="s">
        <v>54</v>
      </c>
      <c r="E137" s="99">
        <f>SUM(E138:E156)</f>
        <v>258740</v>
      </c>
      <c r="F137" s="100"/>
      <c r="G137" s="225">
        <f>SUM(E137:F137)</f>
        <v>258740</v>
      </c>
      <c r="H137" s="89"/>
      <c r="I137" s="100"/>
      <c r="J137" s="90"/>
    </row>
    <row r="138" spans="1:10" ht="17.25" customHeight="1">
      <c r="A138" s="53"/>
      <c r="B138" s="53"/>
      <c r="C138" s="85" t="s">
        <v>60</v>
      </c>
      <c r="D138" s="86" t="s">
        <v>59</v>
      </c>
      <c r="E138" s="87">
        <v>27168</v>
      </c>
      <c r="F138" s="88"/>
      <c r="G138" s="215">
        <f>SUM(E138:F138)</f>
        <v>27168</v>
      </c>
      <c r="H138" s="91"/>
      <c r="I138" s="88"/>
      <c r="J138" s="92"/>
    </row>
    <row r="139" spans="1:10" ht="17.25" customHeight="1">
      <c r="A139" s="53"/>
      <c r="B139" s="53"/>
      <c r="C139" s="85" t="s">
        <v>61</v>
      </c>
      <c r="D139" s="86" t="s">
        <v>11</v>
      </c>
      <c r="E139" s="87">
        <v>35190</v>
      </c>
      <c r="F139" s="88"/>
      <c r="G139" s="215">
        <f aca="true" t="shared" si="11" ref="G139:G156">SUM(E139:F139)</f>
        <v>35190</v>
      </c>
      <c r="H139" s="91"/>
      <c r="I139" s="88"/>
      <c r="J139" s="92"/>
    </row>
    <row r="140" spans="1:10" ht="17.25" customHeight="1">
      <c r="A140" s="53"/>
      <c r="B140" s="53"/>
      <c r="C140" s="85" t="s">
        <v>62</v>
      </c>
      <c r="D140" s="86" t="s">
        <v>12</v>
      </c>
      <c r="E140" s="87">
        <v>2580</v>
      </c>
      <c r="F140" s="88"/>
      <c r="G140" s="215">
        <f t="shared" si="11"/>
        <v>2580</v>
      </c>
      <c r="H140" s="91"/>
      <c r="I140" s="88"/>
      <c r="J140" s="92"/>
    </row>
    <row r="141" spans="1:10" ht="17.25" customHeight="1">
      <c r="A141" s="53"/>
      <c r="B141" s="53"/>
      <c r="C141" s="85" t="s">
        <v>63</v>
      </c>
      <c r="D141" s="86" t="s">
        <v>13</v>
      </c>
      <c r="E141" s="87">
        <v>5832</v>
      </c>
      <c r="F141" s="88"/>
      <c r="G141" s="215">
        <f t="shared" si="11"/>
        <v>5832</v>
      </c>
      <c r="H141" s="91"/>
      <c r="I141" s="88"/>
      <c r="J141" s="92"/>
    </row>
    <row r="142" spans="1:10" ht="17.25" customHeight="1">
      <c r="A142" s="53"/>
      <c r="B142" s="53"/>
      <c r="C142" s="85" t="s">
        <v>64</v>
      </c>
      <c r="D142" s="86" t="s">
        <v>23</v>
      </c>
      <c r="E142" s="87">
        <v>901</v>
      </c>
      <c r="F142" s="88"/>
      <c r="G142" s="215">
        <f t="shared" si="11"/>
        <v>901</v>
      </c>
      <c r="H142" s="91"/>
      <c r="I142" s="88"/>
      <c r="J142" s="92"/>
    </row>
    <row r="143" spans="1:10" ht="17.25" customHeight="1">
      <c r="A143" s="53"/>
      <c r="B143" s="53"/>
      <c r="C143" s="85" t="s">
        <v>66</v>
      </c>
      <c r="D143" s="86" t="s">
        <v>65</v>
      </c>
      <c r="E143" s="87">
        <v>45557</v>
      </c>
      <c r="F143" s="88"/>
      <c r="G143" s="215">
        <f t="shared" si="11"/>
        <v>45557</v>
      </c>
      <c r="H143" s="91"/>
      <c r="I143" s="88"/>
      <c r="J143" s="92"/>
    </row>
    <row r="144" spans="1:10" ht="17.25" customHeight="1">
      <c r="A144" s="53"/>
      <c r="B144" s="53"/>
      <c r="C144" s="85" t="s">
        <v>67</v>
      </c>
      <c r="D144" s="86" t="s">
        <v>6</v>
      </c>
      <c r="E144" s="87">
        <v>23152</v>
      </c>
      <c r="F144" s="88"/>
      <c r="G144" s="215">
        <f t="shared" si="11"/>
        <v>23152</v>
      </c>
      <c r="H144" s="91"/>
      <c r="I144" s="88"/>
      <c r="J144" s="92"/>
    </row>
    <row r="145" spans="1:10" ht="17.25" customHeight="1">
      <c r="A145" s="53"/>
      <c r="B145" s="53"/>
      <c r="C145" s="85" t="s">
        <v>68</v>
      </c>
      <c r="D145" s="86" t="s">
        <v>16</v>
      </c>
      <c r="E145" s="87">
        <v>2394</v>
      </c>
      <c r="F145" s="88"/>
      <c r="G145" s="215">
        <f t="shared" si="11"/>
        <v>2394</v>
      </c>
      <c r="H145" s="91"/>
      <c r="I145" s="88"/>
      <c r="J145" s="92"/>
    </row>
    <row r="146" spans="1:10" ht="17.25" customHeight="1">
      <c r="A146" s="53"/>
      <c r="B146" s="53"/>
      <c r="C146" s="85" t="s">
        <v>69</v>
      </c>
      <c r="D146" s="86" t="s">
        <v>70</v>
      </c>
      <c r="E146" s="87">
        <v>2400</v>
      </c>
      <c r="F146" s="88"/>
      <c r="G146" s="215">
        <f t="shared" si="11"/>
        <v>2400</v>
      </c>
      <c r="H146" s="91"/>
      <c r="I146" s="88"/>
      <c r="J146" s="92"/>
    </row>
    <row r="147" spans="1:10" ht="17.25" customHeight="1">
      <c r="A147" s="53"/>
      <c r="B147" s="53"/>
      <c r="C147" s="85" t="s">
        <v>71</v>
      </c>
      <c r="D147" s="86" t="s">
        <v>8</v>
      </c>
      <c r="E147" s="87">
        <v>24497</v>
      </c>
      <c r="F147" s="88"/>
      <c r="G147" s="215">
        <f t="shared" si="11"/>
        <v>24497</v>
      </c>
      <c r="H147" s="91"/>
      <c r="I147" s="88"/>
      <c r="J147" s="92"/>
    </row>
    <row r="148" spans="1:10" ht="15">
      <c r="A148" s="53"/>
      <c r="B148" s="53"/>
      <c r="C148" s="85" t="s">
        <v>72</v>
      </c>
      <c r="D148" s="86" t="s">
        <v>73</v>
      </c>
      <c r="E148" s="87">
        <v>231</v>
      </c>
      <c r="F148" s="88"/>
      <c r="G148" s="215">
        <f t="shared" si="11"/>
        <v>231</v>
      </c>
      <c r="H148" s="91"/>
      <c r="I148" s="88"/>
      <c r="J148" s="92"/>
    </row>
    <row r="149" spans="1:10" ht="29.25">
      <c r="A149" s="53"/>
      <c r="B149" s="53"/>
      <c r="C149" s="85" t="s">
        <v>74</v>
      </c>
      <c r="D149" s="97" t="s">
        <v>75</v>
      </c>
      <c r="E149" s="87">
        <v>2192</v>
      </c>
      <c r="F149" s="88"/>
      <c r="G149" s="215">
        <f t="shared" si="11"/>
        <v>2192</v>
      </c>
      <c r="H149" s="91"/>
      <c r="I149" s="88"/>
      <c r="J149" s="92"/>
    </row>
    <row r="150" spans="1:10" ht="29.25">
      <c r="A150" s="53"/>
      <c r="B150" s="53"/>
      <c r="C150" s="85" t="s">
        <v>76</v>
      </c>
      <c r="D150" s="97" t="s">
        <v>77</v>
      </c>
      <c r="E150" s="87">
        <v>1177</v>
      </c>
      <c r="F150" s="88"/>
      <c r="G150" s="215">
        <f t="shared" si="11"/>
        <v>1177</v>
      </c>
      <c r="H150" s="91"/>
      <c r="I150" s="88"/>
      <c r="J150" s="92"/>
    </row>
    <row r="151" spans="1:10" ht="15">
      <c r="A151" s="53"/>
      <c r="B151" s="53"/>
      <c r="C151" s="85" t="s">
        <v>78</v>
      </c>
      <c r="D151" s="86" t="s">
        <v>79</v>
      </c>
      <c r="E151" s="87">
        <v>963</v>
      </c>
      <c r="F151" s="88"/>
      <c r="G151" s="215">
        <f t="shared" si="11"/>
        <v>963</v>
      </c>
      <c r="H151" s="91"/>
      <c r="I151" s="88"/>
      <c r="J151" s="92"/>
    </row>
    <row r="152" spans="1:10" ht="15">
      <c r="A152" s="53"/>
      <c r="B152" s="53"/>
      <c r="C152" s="85" t="s">
        <v>29</v>
      </c>
      <c r="D152" s="86" t="s">
        <v>15</v>
      </c>
      <c r="E152" s="87"/>
      <c r="F152" s="88"/>
      <c r="G152" s="215">
        <f t="shared" si="11"/>
        <v>0</v>
      </c>
      <c r="H152" s="91"/>
      <c r="I152" s="88"/>
      <c r="J152" s="92"/>
    </row>
    <row r="153" spans="1:10" ht="17.25" customHeight="1">
      <c r="A153" s="53"/>
      <c r="B153" s="53"/>
      <c r="C153" s="85" t="s">
        <v>100</v>
      </c>
      <c r="D153" s="86" t="s">
        <v>15</v>
      </c>
      <c r="E153" s="87">
        <v>2852</v>
      </c>
      <c r="F153" s="88"/>
      <c r="G153" s="215">
        <f t="shared" si="11"/>
        <v>2852</v>
      </c>
      <c r="H153" s="91"/>
      <c r="I153" s="88"/>
      <c r="J153" s="92"/>
    </row>
    <row r="154" spans="1:10" ht="15">
      <c r="A154" s="53"/>
      <c r="B154" s="53"/>
      <c r="C154" s="85" t="s">
        <v>80</v>
      </c>
      <c r="D154" s="97" t="s">
        <v>30</v>
      </c>
      <c r="E154" s="87">
        <v>54</v>
      </c>
      <c r="F154" s="88"/>
      <c r="G154" s="215">
        <f t="shared" si="11"/>
        <v>54</v>
      </c>
      <c r="H154" s="91"/>
      <c r="I154" s="88"/>
      <c r="J154" s="92"/>
    </row>
    <row r="155" spans="1:10" ht="29.25">
      <c r="A155" s="53"/>
      <c r="B155" s="53"/>
      <c r="C155" s="85" t="s">
        <v>82</v>
      </c>
      <c r="D155" s="97" t="s">
        <v>81</v>
      </c>
      <c r="E155" s="87">
        <v>80000</v>
      </c>
      <c r="F155" s="88"/>
      <c r="G155" s="215">
        <f t="shared" si="11"/>
        <v>80000</v>
      </c>
      <c r="H155" s="91"/>
      <c r="I155" s="88"/>
      <c r="J155" s="92"/>
    </row>
    <row r="156" spans="1:10" ht="29.25">
      <c r="A156" s="53"/>
      <c r="B156" s="53"/>
      <c r="C156" s="85" t="s">
        <v>101</v>
      </c>
      <c r="D156" s="97" t="s">
        <v>102</v>
      </c>
      <c r="E156" s="87">
        <v>1600</v>
      </c>
      <c r="F156" s="88"/>
      <c r="G156" s="215">
        <f t="shared" si="11"/>
        <v>1600</v>
      </c>
      <c r="H156" s="91"/>
      <c r="I156" s="88"/>
      <c r="J156" s="92"/>
    </row>
    <row r="157" spans="1:10" ht="17.25" customHeight="1" thickBot="1">
      <c r="A157" s="51"/>
      <c r="B157" s="51"/>
      <c r="C157" s="75"/>
      <c r="D157" s="84"/>
      <c r="E157" s="93"/>
      <c r="F157" s="94"/>
      <c r="G157" s="218"/>
      <c r="H157" s="95"/>
      <c r="I157" s="94"/>
      <c r="J157" s="96"/>
    </row>
    <row r="158" spans="1:10" ht="17.25" customHeight="1">
      <c r="A158" s="109">
        <v>853</v>
      </c>
      <c r="B158" s="110"/>
      <c r="C158" s="111"/>
      <c r="D158" s="112" t="s">
        <v>103</v>
      </c>
      <c r="E158" s="80">
        <f>SUM(E159)</f>
        <v>7062</v>
      </c>
      <c r="F158" s="81"/>
      <c r="G158" s="226">
        <f aca="true" t="shared" si="12" ref="G158:G164">SUM(E158)</f>
        <v>7062</v>
      </c>
      <c r="H158" s="243">
        <f>H159</f>
        <v>7562</v>
      </c>
      <c r="I158" s="120"/>
      <c r="J158" s="119">
        <f>J159</f>
        <v>7562</v>
      </c>
    </row>
    <row r="159" spans="1:10" ht="17.25" customHeight="1">
      <c r="A159" s="113"/>
      <c r="B159" s="114">
        <v>85395</v>
      </c>
      <c r="C159" s="115"/>
      <c r="D159" s="116" t="s">
        <v>54</v>
      </c>
      <c r="E159" s="99">
        <f>SUM(E160:E164)</f>
        <v>7062</v>
      </c>
      <c r="F159" s="100"/>
      <c r="G159" s="225">
        <f t="shared" si="12"/>
        <v>7062</v>
      </c>
      <c r="H159" s="89">
        <f>SUM(H160:H164)</f>
        <v>7562</v>
      </c>
      <c r="I159" s="100"/>
      <c r="J159" s="90">
        <f aca="true" t="shared" si="13" ref="J159:J164">SUM(H159)</f>
        <v>7562</v>
      </c>
    </row>
    <row r="160" spans="1:10" ht="17.25" customHeight="1">
      <c r="A160" s="113"/>
      <c r="B160" s="117"/>
      <c r="C160" s="115" t="s">
        <v>104</v>
      </c>
      <c r="D160" s="86" t="s">
        <v>6</v>
      </c>
      <c r="E160" s="87"/>
      <c r="F160" s="88"/>
      <c r="G160" s="215">
        <f t="shared" si="12"/>
        <v>0</v>
      </c>
      <c r="H160" s="91">
        <v>968</v>
      </c>
      <c r="I160" s="88"/>
      <c r="J160" s="92">
        <f t="shared" si="13"/>
        <v>968</v>
      </c>
    </row>
    <row r="161" spans="1:10" ht="17.25" customHeight="1">
      <c r="A161" s="113"/>
      <c r="B161" s="117"/>
      <c r="C161" s="115" t="s">
        <v>105</v>
      </c>
      <c r="D161" s="118" t="s">
        <v>109</v>
      </c>
      <c r="E161" s="87">
        <v>7062</v>
      </c>
      <c r="F161" s="88"/>
      <c r="G161" s="215">
        <f t="shared" si="12"/>
        <v>7062</v>
      </c>
      <c r="H161" s="91"/>
      <c r="I161" s="88"/>
      <c r="J161" s="92">
        <f t="shared" si="13"/>
        <v>0</v>
      </c>
    </row>
    <row r="162" spans="1:10" ht="17.25" customHeight="1">
      <c r="A162" s="113"/>
      <c r="B162" s="117"/>
      <c r="C162" s="115" t="s">
        <v>106</v>
      </c>
      <c r="D162" s="86" t="s">
        <v>8</v>
      </c>
      <c r="E162" s="87"/>
      <c r="F162" s="88"/>
      <c r="G162" s="215">
        <f t="shared" si="12"/>
        <v>0</v>
      </c>
      <c r="H162" s="91">
        <v>5743</v>
      </c>
      <c r="I162" s="88"/>
      <c r="J162" s="92">
        <f t="shared" si="13"/>
        <v>5743</v>
      </c>
    </row>
    <row r="163" spans="1:10" ht="17.25" customHeight="1">
      <c r="A163" s="113"/>
      <c r="B163" s="117"/>
      <c r="C163" s="115" t="s">
        <v>107</v>
      </c>
      <c r="D163" s="97" t="s">
        <v>30</v>
      </c>
      <c r="E163" s="87"/>
      <c r="F163" s="88"/>
      <c r="G163" s="215">
        <f t="shared" si="12"/>
        <v>0</v>
      </c>
      <c r="H163" s="91">
        <v>351</v>
      </c>
      <c r="I163" s="88"/>
      <c r="J163" s="92">
        <f t="shared" si="13"/>
        <v>351</v>
      </c>
    </row>
    <row r="164" spans="1:10" ht="17.25" customHeight="1">
      <c r="A164" s="113"/>
      <c r="B164" s="117"/>
      <c r="C164" s="115" t="s">
        <v>108</v>
      </c>
      <c r="D164" s="105" t="s">
        <v>110</v>
      </c>
      <c r="E164" s="87"/>
      <c r="F164" s="88"/>
      <c r="G164" s="215">
        <f t="shared" si="12"/>
        <v>0</v>
      </c>
      <c r="H164" s="91">
        <v>500</v>
      </c>
      <c r="I164" s="88"/>
      <c r="J164" s="92">
        <f t="shared" si="13"/>
        <v>500</v>
      </c>
    </row>
    <row r="165" spans="1:10" ht="15.75" thickBot="1">
      <c r="A165" s="41"/>
      <c r="B165" s="52"/>
      <c r="C165" s="49"/>
      <c r="D165" s="50"/>
      <c r="E165" s="82"/>
      <c r="F165" s="43"/>
      <c r="G165" s="227"/>
      <c r="H165" s="83"/>
      <c r="I165" s="42"/>
      <c r="J165" s="61"/>
    </row>
    <row r="166" spans="1:12" s="71" customFormat="1" ht="18.75" customHeight="1" thickBot="1">
      <c r="A166" s="67"/>
      <c r="B166" s="67"/>
      <c r="C166" s="68"/>
      <c r="D166" s="69" t="s">
        <v>36</v>
      </c>
      <c r="E166" s="70">
        <f>E21+E49+E158</f>
        <v>349872</v>
      </c>
      <c r="F166" s="121">
        <f>F21+F49+F158</f>
        <v>30345</v>
      </c>
      <c r="G166" s="228">
        <f>G21+G49+G158</f>
        <v>380217</v>
      </c>
      <c r="H166" s="244">
        <f>H11+H21+H49+H158</f>
        <v>454255</v>
      </c>
      <c r="I166" s="121">
        <f>I11+I21+I49+I158</f>
        <v>30345</v>
      </c>
      <c r="J166" s="245">
        <f>J11+J21+J49+J158</f>
        <v>484600</v>
      </c>
      <c r="L166" s="72"/>
    </row>
    <row r="167" spans="1:7" ht="18.75" customHeight="1">
      <c r="A167" s="34"/>
      <c r="B167" s="34"/>
      <c r="C167" s="34"/>
      <c r="D167" s="35"/>
      <c r="E167" s="36"/>
      <c r="F167" s="37"/>
      <c r="G167" s="38"/>
    </row>
    <row r="170" ht="14.25">
      <c r="I170" s="27" t="s">
        <v>135</v>
      </c>
    </row>
    <row r="173" ht="14.25">
      <c r="I173" s="27" t="s">
        <v>136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8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2009-01-06T10:39:40Z</cp:lastPrinted>
  <dcterms:created xsi:type="dcterms:W3CDTF">2000-11-02T08:00:54Z</dcterms:created>
  <dcterms:modified xsi:type="dcterms:W3CDTF">2009-01-14T10:19:43Z</dcterms:modified>
  <cp:category/>
  <cp:version/>
  <cp:contentType/>
  <cp:contentStatus/>
  <cp:revision>1</cp:revision>
</cp:coreProperties>
</file>