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<sst xmlns="http://schemas.openxmlformats.org/spreadsheetml/2006/main" count="142" uniqueCount="84">
  <si>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</si>
  <si>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</si>
  <si>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</si>
  <si>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</si>
  <si>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</si>
  <si>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</si>
  <si>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</si>
  <si>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</si>
  <si>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</si>
  <si>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</si>
  <si>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</si>
  <si>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</si>
  <si>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</si>
  <si>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</si>
  <si>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</si>
  <si>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</si>
  <si>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</si>
  <si>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</si>
  <si>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</si>
  <si>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</si>
  <si>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</si>
  <si>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</si>
  <si>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</si>
  <si>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</si>
  <si>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</si>
  <si>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</si>
  <si>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</si>
  <si>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</si>
  <si>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</si>
  <si>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</si>
  <si>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</si>
  <si>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</si>
  <si>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</si>
  <si>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</si>
  <si>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</si>
  <si>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</si>
  <si>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</si>
  <si>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</si>
  <si>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</si>
  <si>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</si>
  <si>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</si>
  <si>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</si>
  <si>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</si>
  <si>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</si>
  <si>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</si>
  <si>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</si>
  <si>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</si>
  <si>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</si>
  <si>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</si>
  <si>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>Oświata i wychowanie</t>
  </si>
  <si>
    <t xml:space="preserve">Razem plan </t>
  </si>
  <si>
    <t>Zmiana planu wydatków budżetu gminy na 2008 rok.</t>
  </si>
  <si>
    <t>Załącznik Nr 2</t>
  </si>
  <si>
    <t>Drogi publiczne gminne</t>
  </si>
  <si>
    <t>6050</t>
  </si>
  <si>
    <t>Wydatki inwestycyjne jednostek budżetowych</t>
  </si>
  <si>
    <t>Pozostała działalność</t>
  </si>
  <si>
    <t>Transport i łączność</t>
  </si>
  <si>
    <t>Szkoły podstawowe</t>
  </si>
  <si>
    <t>Gimnazja</t>
  </si>
  <si>
    <t xml:space="preserve">Dotacja podmiotowa dla zakładu budżetowego </t>
  </si>
  <si>
    <t>Wydatki na zakupy inwestycyjne jednostek budżetowych</t>
  </si>
  <si>
    <t>Administracja publiczna</t>
  </si>
  <si>
    <t>Kultura i ochrona dziedzictwa narodowego</t>
  </si>
  <si>
    <t>Pomoc społeczna</t>
  </si>
  <si>
    <t>Świadczenia rodzinne oraz składki na ubezpieczenia emerytalne i rentowe z ubezpieczenia społecznego</t>
  </si>
  <si>
    <t>Domy i ośrodki kultury, świetlice i kluby</t>
  </si>
  <si>
    <t>6058</t>
  </si>
  <si>
    <t>6059</t>
  </si>
  <si>
    <t>Bezpieczeństwo publiczne i ochrona przeciwpożarowa</t>
  </si>
  <si>
    <t>Ochotnicze straże pożarne</t>
  </si>
  <si>
    <t>010</t>
  </si>
  <si>
    <t>Rolnictwo i łowiectwo</t>
  </si>
  <si>
    <t>01010</t>
  </si>
  <si>
    <t>Infrastruktura wodociągowa i sanitarna wsi</t>
  </si>
  <si>
    <t>Gospodarka komunalna i ochrona środowiska</t>
  </si>
  <si>
    <t>Oświetlenie ulic, placów i dróg</t>
  </si>
  <si>
    <t>Dowożenie uczniów do szkół</t>
  </si>
  <si>
    <t>Ochrona zdrowia</t>
  </si>
  <si>
    <t>Ośrodki pomocy społecznej</t>
  </si>
  <si>
    <t>z dnia 25 września 2008 r.</t>
  </si>
  <si>
    <t>Urzędy Gmin</t>
  </si>
  <si>
    <t>Kultura fizyczna i sport</t>
  </si>
  <si>
    <t>do Uchwały Nr XXVII/193/2008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</si>
</sst>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4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0"/>
      <color indexed="8"/>
      <name val="Arial CE"/>
      <family val="2"/>
    </font>
    <font>
      <b/>
      <sz val="12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49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5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2" fillId="0" borderId="23" xfId="0" applyFont="1" applyBorder="1" applyAlignment="1">
      <alignment horizontal="right"/>
    </xf>
    <xf numFmtId="0" fontId="11" fillId="0" borderId="21" xfId="0" applyFont="1" applyBorder="1" applyAlignment="1">
      <alignment/>
    </xf>
    <xf numFmtId="49" fontId="2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2" xfId="0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vertical="center" wrapText="1"/>
    </xf>
    <xf numFmtId="0" fontId="6" fillId="0" borderId="27" xfId="0" applyFont="1" applyBorder="1" applyAlignment="1">
      <alignment horizontal="right"/>
    </xf>
    <xf numFmtId="49" fontId="6" fillId="0" borderId="28" xfId="0" applyFont="1" applyBorder="1" applyAlignment="1">
      <alignment horizontal="center"/>
    </xf>
    <xf numFmtId="0" fontId="6" fillId="0" borderId="28" xfId="0" applyFont="1" applyBorder="1" applyAlignment="1">
      <alignment wrapText="1"/>
    </xf>
    <xf numFmtId="49" fontId="7" fillId="0" borderId="1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29" xfId="0" applyFont="1" applyBorder="1" applyAlignment="1">
      <alignment horizontal="right"/>
    </xf>
    <xf numFmtId="3" fontId="8" fillId="0" borderId="4" xfId="0" applyNumberFormat="1" applyFont="1" applyBorder="1" applyAlignment="1">
      <alignment wrapText="1"/>
    </xf>
    <xf numFmtId="3" fontId="7" fillId="0" borderId="26" xfId="0" applyNumberFormat="1" applyFont="1" applyBorder="1" applyAlignment="1">
      <alignment vertical="center" wrapText="1"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29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1" xfId="0" applyFont="1" applyBorder="1" applyAlignment="1">
      <alignment horizontal="right"/>
    </xf>
    <xf numFmtId="49" fontId="1" fillId="0" borderId="32" xfId="0" applyFont="1" applyBorder="1" applyAlignment="1">
      <alignment horizontal="center"/>
    </xf>
    <xf numFmtId="0" fontId="1" fillId="0" borderId="25" xfId="0" applyFont="1" applyBorder="1" applyAlignment="1">
      <alignment/>
    </xf>
    <xf numFmtId="3" fontId="9" fillId="0" borderId="33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9" fillId="0" borderId="4" xfId="0" applyNumberFormat="1" applyFont="1" applyBorder="1" applyAlignment="1">
      <alignment/>
    </xf>
    <xf numFmtId="3" fontId="9" fillId="0" borderId="34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8" fillId="0" borderId="3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49" fontId="7" fillId="0" borderId="11" xfId="0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6" fillId="0" borderId="35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3" fontId="7" fillId="0" borderId="35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6" fillId="0" borderId="40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vertical="center" wrapText="1"/>
    </xf>
    <xf numFmtId="3" fontId="9" fillId="0" borderId="4" xfId="0" applyNumberFormat="1" applyFont="1" applyBorder="1" applyAlignment="1">
      <alignment wrapText="1"/>
    </xf>
    <xf numFmtId="3" fontId="9" fillId="0" borderId="40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2" fillId="0" borderId="42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wrapText="1"/>
    </xf>
    <xf numFmtId="3" fontId="7" fillId="0" borderId="41" xfId="0" applyNumberFormat="1" applyFont="1" applyBorder="1" applyAlignment="1">
      <alignment vertical="center" wrapText="1"/>
    </xf>
    <xf numFmtId="3" fontId="12" fillId="0" borderId="44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6" fillId="0" borderId="42" xfId="0" applyNumberFormat="1" applyFont="1" applyBorder="1" applyAlignment="1">
      <alignment horizontal="right"/>
    </xf>
    <xf numFmtId="3" fontId="2" fillId="0" borderId="41" xfId="0" applyNumberFormat="1" applyFont="1" applyBorder="1" applyAlignment="1">
      <alignment horizontal="right"/>
    </xf>
    <xf numFmtId="3" fontId="6" fillId="0" borderId="41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3" fontId="12" fillId="0" borderId="37" xfId="0" applyNumberFormat="1" applyFont="1" applyBorder="1" applyAlignment="1">
      <alignment wrapText="1"/>
    </xf>
    <xf numFmtId="0" fontId="7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7" fillId="0" borderId="47" xfId="0" applyFont="1" applyBorder="1" applyAlignment="1">
      <alignment wrapText="1"/>
    </xf>
    <xf numFmtId="0" fontId="7" fillId="0" borderId="47" xfId="0" applyFont="1" applyBorder="1" applyAlignment="1">
      <alignment/>
    </xf>
    <xf numFmtId="49" fontId="1" fillId="0" borderId="30" xfId="0" applyFont="1" applyBorder="1" applyAlignment="1">
      <alignment/>
    </xf>
    <xf numFmtId="49" fontId="6" fillId="0" borderId="32" xfId="0" applyFont="1" applyBorder="1" applyAlignment="1">
      <alignment/>
    </xf>
    <xf numFmtId="0" fontId="9" fillId="0" borderId="0" xfId="0" applyFont="1" applyAlignment="1">
      <alignment/>
    </xf>
    <xf numFmtId="49" fontId="6" fillId="0" borderId="32" xfId="0" applyFont="1" applyBorder="1" applyAlignment="1">
      <alignment horizontal="center"/>
    </xf>
    <xf numFmtId="0" fontId="1" fillId="0" borderId="48" xfId="0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9" fillId="0" borderId="49" xfId="0" applyNumberFormat="1" applyFont="1" applyBorder="1" applyAlignment="1">
      <alignment/>
    </xf>
    <xf numFmtId="3" fontId="1" fillId="0" borderId="39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wrapText="1"/>
    </xf>
    <xf numFmtId="3" fontId="7" fillId="0" borderId="35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0" fontId="1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1" fillId="0" borderId="52" xfId="0" applyFont="1" applyBorder="1" applyAlignment="1">
      <alignment/>
    </xf>
    <xf numFmtId="3" fontId="1" fillId="0" borderId="54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 wrapText="1"/>
    </xf>
    <xf numFmtId="3" fontId="9" fillId="0" borderId="33" xfId="0" applyNumberFormat="1" applyFont="1" applyBorder="1" applyAlignment="1">
      <alignment/>
    </xf>
    <xf numFmtId="3" fontId="9" fillId="0" borderId="44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3" fontId="9" fillId="0" borderId="55" xfId="0" applyNumberFormat="1" applyFont="1" applyBorder="1" applyAlignment="1">
      <alignment/>
    </xf>
    <xf numFmtId="3" fontId="6" fillId="0" borderId="44" xfId="0" applyNumberFormat="1" applyFont="1" applyBorder="1" applyAlignment="1">
      <alignment horizontal="right"/>
    </xf>
    <xf numFmtId="49" fontId="7" fillId="0" borderId="5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 horizontal="right"/>
    </xf>
    <xf numFmtId="49" fontId="7" fillId="0" borderId="12" xfId="0" applyFont="1" applyBorder="1" applyAlignment="1">
      <alignment horizontal="center"/>
    </xf>
    <xf numFmtId="0" fontId="7" fillId="0" borderId="24" xfId="0" applyFont="1" applyBorder="1" applyAlignment="1">
      <alignment wrapText="1"/>
    </xf>
    <xf numFmtId="3" fontId="7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right"/>
    </xf>
    <xf numFmtId="49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2" xfId="0" applyFont="1" applyBorder="1" applyAlignment="1">
      <alignment wrapText="1"/>
    </xf>
    <xf numFmtId="3" fontId="10" fillId="0" borderId="57" xfId="0" applyNumberFormat="1" applyFont="1" applyBorder="1" applyAlignment="1">
      <alignment wrapText="1"/>
    </xf>
    <xf numFmtId="3" fontId="13" fillId="0" borderId="58" xfId="0" applyNumberFormat="1" applyFont="1" applyBorder="1" applyAlignment="1">
      <alignment vertical="center" wrapText="1"/>
    </xf>
    <xf numFmtId="0" fontId="1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47" xfId="0" applyFont="1" applyBorder="1" applyAlignment="1">
      <alignment wrapText="1"/>
    </xf>
    <xf numFmtId="0" fontId="7" fillId="0" borderId="56" xfId="0" applyFont="1" applyBorder="1" applyAlignment="1">
      <alignment horizontal="center"/>
    </xf>
    <xf numFmtId="49" fontId="7" fillId="0" borderId="5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12" fillId="0" borderId="57" xfId="0" applyNumberFormat="1" applyFont="1" applyBorder="1" applyAlignment="1">
      <alignment wrapText="1"/>
    </xf>
    <xf numFmtId="3" fontId="9" fillId="0" borderId="34" xfId="0" applyNumberFormat="1" applyFont="1" applyBorder="1" applyAlignment="1">
      <alignment wrapText="1"/>
    </xf>
    <xf numFmtId="3" fontId="7" fillId="0" borderId="35" xfId="0" applyNumberFormat="1" applyFont="1" applyBorder="1" applyAlignment="1">
      <alignment vertical="center" wrapText="1"/>
    </xf>
    <xf numFmtId="3" fontId="6" fillId="0" borderId="35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/>
    </xf>
    <xf numFmtId="49" fontId="11" fillId="0" borderId="10" xfId="0" applyFont="1" applyBorder="1" applyAlignment="1">
      <alignment horizontal="right"/>
    </xf>
    <xf numFmtId="49" fontId="1" fillId="0" borderId="48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10" xfId="0" applyFont="1" applyBorder="1" applyAlignment="1">
      <alignment horizontal="right"/>
    </xf>
    <xf numFmtId="49" fontId="6" fillId="0" borderId="11" xfId="0" applyFont="1" applyBorder="1" applyAlignment="1">
      <alignment horizontal="center"/>
    </xf>
    <xf numFmtId="0" fontId="1" fillId="0" borderId="61" xfId="0" applyFont="1" applyBorder="1" applyAlignment="1">
      <alignment/>
    </xf>
    <xf numFmtId="3" fontId="1" fillId="0" borderId="58" xfId="0" applyNumberFormat="1" applyFont="1" applyBorder="1" applyAlignment="1">
      <alignment vertical="center" wrapText="1"/>
    </xf>
    <xf numFmtId="3" fontId="1" fillId="0" borderId="62" xfId="0" applyNumberFormat="1" applyFont="1" applyBorder="1" applyAlignment="1">
      <alignment vertical="center" wrapText="1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vertical="center"/>
    </xf>
    <xf numFmtId="0" fontId="7" fillId="0" borderId="41" xfId="0" applyFont="1" applyBorder="1" applyAlignment="1">
      <alignment vertical="center" wrapText="1"/>
    </xf>
    <xf numFmtId="3" fontId="8" fillId="0" borderId="63" xfId="0" applyNumberFormat="1" applyFont="1" applyBorder="1" applyAlignment="1">
      <alignment/>
    </xf>
    <xf numFmtId="3" fontId="8" fillId="0" borderId="64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0" fontId="7" fillId="0" borderId="65" xfId="0" applyFont="1" applyBorder="1" applyAlignment="1">
      <alignment/>
    </xf>
    <xf numFmtId="49" fontId="1" fillId="0" borderId="32" xfId="0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3" fontId="12" fillId="0" borderId="37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7" fillId="0" borderId="41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9" fillId="0" borderId="34" xfId="0" applyNumberFormat="1" applyFont="1" applyBorder="1" applyAlignment="1">
      <alignment wrapText="1"/>
    </xf>
    <xf numFmtId="3" fontId="9" fillId="0" borderId="42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21" xfId="0" applyFont="1" applyBorder="1" applyAlignment="1">
      <alignment wrapText="1"/>
    </xf>
    <xf numFmtId="3" fontId="12" fillId="0" borderId="66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3" fontId="8" fillId="0" borderId="69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8" fillId="0" borderId="70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7" fillId="0" borderId="35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12" fillId="0" borderId="66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8" fillId="0" borderId="71" xfId="0" applyNumberFormat="1" applyFont="1" applyBorder="1" applyAlignment="1">
      <alignment wrapText="1"/>
    </xf>
    <xf numFmtId="0" fontId="8" fillId="0" borderId="69" xfId="0" applyFont="1" applyBorder="1" applyAlignment="1">
      <alignment wrapText="1"/>
    </xf>
    <xf numFmtId="3" fontId="12" fillId="0" borderId="72" xfId="0" applyNumberFormat="1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3" fontId="8" fillId="0" borderId="69" xfId="0" applyNumberFormat="1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wrapText="1"/>
    </xf>
    <xf numFmtId="3" fontId="10" fillId="0" borderId="72" xfId="0" applyNumberFormat="1" applyFont="1" applyBorder="1" applyAlignment="1">
      <alignment wrapText="1"/>
    </xf>
    <xf numFmtId="3" fontId="12" fillId="0" borderId="67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68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9" fillId="0" borderId="71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3" fontId="10" fillId="0" borderId="66" xfId="0" applyNumberFormat="1" applyFont="1" applyBorder="1" applyAlignment="1">
      <alignment/>
    </xf>
    <xf numFmtId="3" fontId="12" fillId="0" borderId="67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0" fillId="0" borderId="69" xfId="0" applyNumberFormat="1" applyFont="1" applyBorder="1" applyAlignment="1">
      <alignment/>
    </xf>
    <xf numFmtId="3" fontId="9" fillId="0" borderId="69" xfId="0" applyNumberFormat="1" applyFont="1" applyBorder="1" applyAlignment="1">
      <alignment/>
    </xf>
    <xf numFmtId="0" fontId="8" fillId="0" borderId="74" xfId="0" applyFont="1" applyBorder="1" applyAlignment="1">
      <alignment wrapText="1"/>
    </xf>
    <xf numFmtId="3" fontId="12" fillId="0" borderId="50" xfId="0" applyNumberFormat="1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3" fontId="6" fillId="0" borderId="42" xfId="0" applyNumberFormat="1" applyFont="1" applyBorder="1" applyAlignment="1">
      <alignment vertical="center" wrapText="1"/>
    </xf>
    <xf numFmtId="3" fontId="8" fillId="0" borderId="74" xfId="0" applyNumberFormat="1" applyFont="1" applyBorder="1" applyAlignment="1">
      <alignment wrapText="1"/>
    </xf>
    <xf numFmtId="0" fontId="8" fillId="0" borderId="75" xfId="0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9" fillId="0" borderId="49" xfId="0" applyNumberFormat="1" applyFont="1" applyBorder="1" applyAlignment="1">
      <alignment wrapText="1"/>
    </xf>
    <xf numFmtId="3" fontId="8" fillId="0" borderId="74" xfId="0" applyNumberFormat="1" applyFont="1" applyBorder="1" applyAlignment="1">
      <alignment wrapText="1"/>
    </xf>
    <xf numFmtId="3" fontId="0" fillId="0" borderId="74" xfId="0" applyNumberFormat="1" applyFont="1" applyBorder="1" applyAlignment="1">
      <alignment wrapText="1"/>
    </xf>
    <xf numFmtId="3" fontId="0" fillId="0" borderId="75" xfId="0" applyNumberFormat="1" applyFont="1" applyBorder="1" applyAlignment="1">
      <alignment wrapText="1"/>
    </xf>
    <xf numFmtId="3" fontId="12" fillId="0" borderId="50" xfId="0" applyNumberFormat="1" applyFont="1" applyBorder="1" applyAlignment="1">
      <alignment wrapText="1"/>
    </xf>
    <xf numFmtId="3" fontId="9" fillId="0" borderId="49" xfId="0" applyNumberFormat="1" applyFont="1" applyBorder="1" applyAlignment="1">
      <alignment wrapText="1"/>
    </xf>
    <xf numFmtId="3" fontId="8" fillId="0" borderId="49" xfId="0" applyNumberFormat="1" applyFont="1" applyBorder="1" applyAlignment="1">
      <alignment wrapText="1"/>
    </xf>
    <xf numFmtId="3" fontId="8" fillId="0" borderId="75" xfId="0" applyNumberFormat="1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3" fontId="8" fillId="0" borderId="55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3" fontId="6" fillId="0" borderId="7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8" fillId="0" borderId="49" xfId="0" applyNumberFormat="1" applyFont="1" applyBorder="1" applyAlignment="1">
      <alignment/>
    </xf>
    <xf numFmtId="3" fontId="8" fillId="0" borderId="77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75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3" fontId="12" fillId="0" borderId="55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3" fontId="8" fillId="0" borderId="68" xfId="0" applyNumberFormat="1" applyFont="1" applyBorder="1" applyAlignment="1">
      <alignment/>
    </xf>
    <xf numFmtId="3" fontId="7" fillId="0" borderId="26" xfId="0" applyNumberFormat="1" applyFont="1" applyBorder="1" applyAlignment="1">
      <alignment horizontal="right"/>
    </xf>
    <xf numFmtId="0" fontId="7" fillId="0" borderId="29" xfId="0" applyFont="1" applyBorder="1" applyAlignment="1">
      <alignment/>
    </xf>
    <xf numFmtId="3" fontId="9" fillId="0" borderId="77" xfId="0" applyNumberFormat="1" applyFont="1" applyBorder="1" applyAlignment="1">
      <alignment/>
    </xf>
    <xf numFmtId="3" fontId="9" fillId="0" borderId="63" xfId="0" applyNumberFormat="1" applyFont="1" applyBorder="1" applyAlignment="1">
      <alignment/>
    </xf>
    <xf numFmtId="3" fontId="6" fillId="0" borderId="78" xfId="0" applyNumberFormat="1" applyFont="1" applyBorder="1" applyAlignment="1">
      <alignment horizontal="right"/>
    </xf>
    <xf numFmtId="49" fontId="7" fillId="0" borderId="21" xfId="0" applyFont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right"/>
    </xf>
    <xf numFmtId="3" fontId="12" fillId="0" borderId="76" xfId="0" applyNumberFormat="1" applyFont="1" applyBorder="1" applyAlignment="1">
      <alignment vertical="center" wrapText="1"/>
    </xf>
    <xf numFmtId="3" fontId="12" fillId="0" borderId="57" xfId="0" applyNumberFormat="1" applyFont="1" applyBorder="1" applyAlignment="1">
      <alignment vertical="center" wrapText="1"/>
    </xf>
    <xf numFmtId="3" fontId="9" fillId="0" borderId="68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7" fillId="0" borderId="40" xfId="0" applyNumberFormat="1" applyFont="1" applyBorder="1" applyAlignment="1">
      <alignment horizontal="right"/>
    </xf>
    <xf numFmtId="0" fontId="8" fillId="0" borderId="6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5" zoomScaleNormal="75" workbookViewId="0" topLeftCell="A1">
      <selection activeCell="D3" sqref="D3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4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52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83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80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315" t="s">
        <v>51</v>
      </c>
      <c r="B6" s="316"/>
      <c r="C6" s="316"/>
      <c r="D6" s="316"/>
      <c r="E6" s="316"/>
      <c r="F6" s="316"/>
      <c r="G6" s="317"/>
      <c r="H6" s="317"/>
      <c r="I6" s="317"/>
    </row>
    <row r="7" spans="1:9" ht="15.75">
      <c r="A7" s="48"/>
      <c r="B7" s="49"/>
      <c r="C7" s="49"/>
      <c r="D7" s="49"/>
      <c r="E7" s="49"/>
      <c r="F7" s="49"/>
      <c r="G7" s="50"/>
      <c r="H7" s="50"/>
      <c r="I7" s="50"/>
    </row>
    <row r="8" spans="1:7" ht="14.25">
      <c r="A8" s="31"/>
      <c r="B8" s="31"/>
      <c r="C8" s="31"/>
      <c r="D8" s="31"/>
      <c r="E8" s="31"/>
      <c r="F8" s="31"/>
      <c r="G8" s="32"/>
    </row>
    <row r="9" spans="1:10" ht="13.5" customHeight="1">
      <c r="A9" s="33" t="s">
        <v>0</v>
      </c>
      <c r="B9" s="51"/>
      <c r="C9" s="52"/>
      <c r="D9" s="313" t="s">
        <v>1</v>
      </c>
      <c r="E9" s="308" t="s">
        <v>47</v>
      </c>
      <c r="F9" s="309"/>
      <c r="G9" s="310"/>
      <c r="H9" s="311" t="s">
        <v>48</v>
      </c>
      <c r="I9" s="309"/>
      <c r="J9" s="312"/>
    </row>
    <row r="10" spans="1:10" ht="43.5" customHeight="1" thickBot="1">
      <c r="A10" s="40" t="s">
        <v>2</v>
      </c>
      <c r="B10" s="52" t="s">
        <v>3</v>
      </c>
      <c r="C10" s="52" t="s">
        <v>4</v>
      </c>
      <c r="D10" s="314"/>
      <c r="E10" s="235" t="s">
        <v>38</v>
      </c>
      <c r="F10" s="236" t="s">
        <v>39</v>
      </c>
      <c r="G10" s="237" t="s">
        <v>50</v>
      </c>
      <c r="H10" s="264" t="s">
        <v>38</v>
      </c>
      <c r="I10" s="236" t="s">
        <v>39</v>
      </c>
      <c r="J10" s="238" t="s">
        <v>50</v>
      </c>
    </row>
    <row r="11" spans="1:10" ht="15.75">
      <c r="A11" s="199" t="s">
        <v>71</v>
      </c>
      <c r="B11" s="200"/>
      <c r="C11" s="201"/>
      <c r="D11" s="76" t="s">
        <v>72</v>
      </c>
      <c r="E11" s="239">
        <f>SUM(E12)</f>
        <v>50000</v>
      </c>
      <c r="F11" s="138"/>
      <c r="G11" s="154">
        <f>SUM(E11:F11)</f>
        <v>50000</v>
      </c>
      <c r="H11" s="265">
        <f>SUM(H12)</f>
        <v>20500</v>
      </c>
      <c r="I11" s="138"/>
      <c r="J11" s="125">
        <f>SUM(H11:I11)</f>
        <v>20500</v>
      </c>
    </row>
    <row r="12" spans="1:10" ht="15">
      <c r="A12" s="198"/>
      <c r="B12" s="197" t="s">
        <v>73</v>
      </c>
      <c r="C12" s="202"/>
      <c r="D12" s="203" t="s">
        <v>74</v>
      </c>
      <c r="E12" s="240">
        <f>SUM(E13)</f>
        <v>50000</v>
      </c>
      <c r="F12" s="194"/>
      <c r="G12" s="196">
        <f>SUM(E12:F12)</f>
        <v>50000</v>
      </c>
      <c r="H12" s="266">
        <f>SUM(H13:H14)</f>
        <v>20500</v>
      </c>
      <c r="I12" s="194"/>
      <c r="J12" s="267">
        <f>SUM(H12:I12)</f>
        <v>20500</v>
      </c>
    </row>
    <row r="13" spans="1:10" ht="15">
      <c r="A13" s="198"/>
      <c r="B13" s="204"/>
      <c r="C13" s="71" t="s">
        <v>54</v>
      </c>
      <c r="D13" s="40" t="s">
        <v>55</v>
      </c>
      <c r="E13" s="241">
        <v>50000</v>
      </c>
      <c r="F13" s="155"/>
      <c r="G13" s="156">
        <f>SUM(E13:F13)</f>
        <v>50000</v>
      </c>
      <c r="H13" s="268"/>
      <c r="I13" s="155"/>
      <c r="J13" s="157"/>
    </row>
    <row r="14" spans="1:10" ht="15">
      <c r="A14" s="198"/>
      <c r="B14" s="204"/>
      <c r="C14" s="174" t="s">
        <v>68</v>
      </c>
      <c r="D14" s="40" t="s">
        <v>55</v>
      </c>
      <c r="E14" s="241"/>
      <c r="F14" s="155"/>
      <c r="G14" s="156"/>
      <c r="H14" s="268">
        <v>20500</v>
      </c>
      <c r="I14" s="155"/>
      <c r="J14" s="157">
        <f>SUM(H14:I14)</f>
        <v>20500</v>
      </c>
    </row>
    <row r="15" spans="1:10" ht="15" thickBot="1">
      <c r="A15" s="41"/>
      <c r="B15" s="209"/>
      <c r="C15" s="56"/>
      <c r="D15" s="210"/>
      <c r="E15" s="242"/>
      <c r="F15" s="58"/>
      <c r="G15" s="59"/>
      <c r="H15" s="269"/>
      <c r="I15" s="58"/>
      <c r="J15" s="211"/>
    </row>
    <row r="16" spans="1:10" ht="15.75">
      <c r="A16" s="77">
        <v>600</v>
      </c>
      <c r="B16" s="78"/>
      <c r="C16" s="79"/>
      <c r="D16" s="206" t="s">
        <v>57</v>
      </c>
      <c r="E16" s="243">
        <f>SUM(E17)</f>
        <v>1206160</v>
      </c>
      <c r="F16" s="193"/>
      <c r="G16" s="207">
        <f>SUM(E16:F16)</f>
        <v>1206160</v>
      </c>
      <c r="H16" s="270">
        <f>SUM(H17)</f>
        <v>120000</v>
      </c>
      <c r="I16" s="193"/>
      <c r="J16" s="208">
        <f>SUM(H16)</f>
        <v>120000</v>
      </c>
    </row>
    <row r="17" spans="1:10" ht="15">
      <c r="A17" s="55"/>
      <c r="B17" s="68">
        <v>60016</v>
      </c>
      <c r="C17" s="69"/>
      <c r="D17" s="70" t="s">
        <v>53</v>
      </c>
      <c r="E17" s="244">
        <f>SUM(E19:E21)</f>
        <v>1206160</v>
      </c>
      <c r="F17" s="121"/>
      <c r="G17" s="196">
        <f>SUM(E17:F17)</f>
        <v>1206160</v>
      </c>
      <c r="H17" s="271">
        <f>SUM(H18)</f>
        <v>120000</v>
      </c>
      <c r="I17" s="121"/>
      <c r="J17" s="122">
        <f>SUM(H17)</f>
        <v>120000</v>
      </c>
    </row>
    <row r="18" spans="1:10" ht="15">
      <c r="A18" s="55"/>
      <c r="B18" s="225"/>
      <c r="C18" s="100" t="s">
        <v>9</v>
      </c>
      <c r="D18" s="72" t="s">
        <v>10</v>
      </c>
      <c r="E18" s="245"/>
      <c r="F18" s="226"/>
      <c r="G18" s="196"/>
      <c r="H18" s="272">
        <v>120000</v>
      </c>
      <c r="I18" s="226"/>
      <c r="J18" s="227">
        <f>SUM(H18:I18)</f>
        <v>120000</v>
      </c>
    </row>
    <row r="19" spans="1:10" ht="14.25">
      <c r="A19" s="55"/>
      <c r="B19" s="73"/>
      <c r="C19" s="71" t="s">
        <v>54</v>
      </c>
      <c r="D19" s="72" t="s">
        <v>55</v>
      </c>
      <c r="E19" s="241">
        <v>563150</v>
      </c>
      <c r="F19" s="155"/>
      <c r="G19" s="195">
        <f>SUM(E19:F19)</f>
        <v>563150</v>
      </c>
      <c r="H19" s="273"/>
      <c r="I19" s="123"/>
      <c r="J19" s="124"/>
    </row>
    <row r="20" spans="1:10" ht="14.25">
      <c r="A20" s="55"/>
      <c r="B20" s="73"/>
      <c r="C20" s="174" t="s">
        <v>67</v>
      </c>
      <c r="D20" s="40" t="s">
        <v>55</v>
      </c>
      <c r="E20" s="241">
        <v>595000</v>
      </c>
      <c r="F20" s="155"/>
      <c r="G20" s="195">
        <f>SUM(E20:F20)</f>
        <v>595000</v>
      </c>
      <c r="H20" s="273"/>
      <c r="I20" s="123"/>
      <c r="J20" s="124"/>
    </row>
    <row r="21" spans="1:10" ht="14.25">
      <c r="A21" s="55"/>
      <c r="B21" s="73"/>
      <c r="C21" s="71" t="s">
        <v>68</v>
      </c>
      <c r="D21" s="40" t="s">
        <v>55</v>
      </c>
      <c r="E21" s="241">
        <v>48010</v>
      </c>
      <c r="F21" s="155"/>
      <c r="G21" s="195">
        <f>SUM(E21:F21)</f>
        <v>48010</v>
      </c>
      <c r="H21" s="273"/>
      <c r="I21" s="123"/>
      <c r="J21" s="124"/>
    </row>
    <row r="22" spans="1:10" ht="15" thickBot="1">
      <c r="A22" s="41"/>
      <c r="B22" s="60"/>
      <c r="C22" s="62"/>
      <c r="D22" s="63"/>
      <c r="E22" s="246"/>
      <c r="F22" s="126"/>
      <c r="G22" s="179"/>
      <c r="H22" s="274"/>
      <c r="I22" s="119"/>
      <c r="J22" s="120"/>
    </row>
    <row r="23" spans="1:10" s="146" customFormat="1" ht="15.75">
      <c r="A23" s="80">
        <v>750</v>
      </c>
      <c r="B23" s="81"/>
      <c r="C23" s="82"/>
      <c r="D23" s="83" t="s">
        <v>62</v>
      </c>
      <c r="E23" s="239">
        <f>E24</f>
        <v>212500</v>
      </c>
      <c r="F23" s="138"/>
      <c r="G23" s="154">
        <f>E23+F23</f>
        <v>212500</v>
      </c>
      <c r="H23" s="275">
        <f>H24</f>
        <v>150000</v>
      </c>
      <c r="I23" s="138"/>
      <c r="J23" s="125">
        <f>SUM(H23:I23)</f>
        <v>150000</v>
      </c>
    </row>
    <row r="24" spans="1:10" s="146" customFormat="1" ht="15">
      <c r="A24" s="65"/>
      <c r="B24" s="137">
        <v>75023</v>
      </c>
      <c r="C24" s="147"/>
      <c r="D24" s="64" t="s">
        <v>81</v>
      </c>
      <c r="E24" s="247">
        <f>SUM(E25:E26)</f>
        <v>212500</v>
      </c>
      <c r="F24" s="66"/>
      <c r="G24" s="67">
        <f>SUM(E24)</f>
        <v>212500</v>
      </c>
      <c r="H24" s="276">
        <f>SUM(H25:H26)</f>
        <v>150000</v>
      </c>
      <c r="I24" s="66"/>
      <c r="J24" s="117">
        <f>SUM(H24)</f>
        <v>150000</v>
      </c>
    </row>
    <row r="25" spans="1:10" ht="15.75">
      <c r="A25" s="77"/>
      <c r="B25" s="81"/>
      <c r="C25" s="71" t="s">
        <v>54</v>
      </c>
      <c r="D25" s="72" t="s">
        <v>55</v>
      </c>
      <c r="E25" s="248"/>
      <c r="F25" s="74"/>
      <c r="G25" s="75"/>
      <c r="H25" s="277">
        <v>150000</v>
      </c>
      <c r="I25" s="74"/>
      <c r="J25" s="118">
        <f>SUM(H25)</f>
        <v>150000</v>
      </c>
    </row>
    <row r="26" spans="1:10" ht="15.75">
      <c r="A26" s="77"/>
      <c r="B26" s="81"/>
      <c r="C26" s="174" t="s">
        <v>67</v>
      </c>
      <c r="D26" s="40" t="s">
        <v>55</v>
      </c>
      <c r="E26" s="248">
        <v>212500</v>
      </c>
      <c r="F26" s="74"/>
      <c r="G26" s="75">
        <f>SUM(E26)</f>
        <v>212500</v>
      </c>
      <c r="H26" s="277"/>
      <c r="I26" s="74"/>
      <c r="J26" s="118"/>
    </row>
    <row r="27" spans="1:10" ht="16.5" thickBot="1">
      <c r="A27" s="175"/>
      <c r="B27" s="176"/>
      <c r="C27" s="177"/>
      <c r="D27" s="178"/>
      <c r="E27" s="246"/>
      <c r="F27" s="126"/>
      <c r="G27" s="179"/>
      <c r="H27" s="278"/>
      <c r="I27" s="126"/>
      <c r="J27" s="127"/>
    </row>
    <row r="28" spans="1:10" ht="31.5">
      <c r="A28" s="80">
        <v>754</v>
      </c>
      <c r="B28" s="183"/>
      <c r="C28" s="82"/>
      <c r="D28" s="184" t="s">
        <v>69</v>
      </c>
      <c r="E28" s="249"/>
      <c r="F28" s="185"/>
      <c r="G28" s="186"/>
      <c r="H28" s="303">
        <f>SUM(H29)</f>
        <v>38000</v>
      </c>
      <c r="I28" s="304"/>
      <c r="J28" s="125">
        <f>SUM(H28)</f>
        <v>38000</v>
      </c>
    </row>
    <row r="29" spans="1:10" ht="15">
      <c r="A29" s="47"/>
      <c r="B29" s="180">
        <v>75412</v>
      </c>
      <c r="C29" s="181"/>
      <c r="D29" s="98" t="s">
        <v>70</v>
      </c>
      <c r="E29" s="241"/>
      <c r="F29" s="155"/>
      <c r="G29" s="156"/>
      <c r="H29" s="279">
        <f>SUM(H30)</f>
        <v>38000</v>
      </c>
      <c r="I29" s="194"/>
      <c r="J29" s="117">
        <f>SUM(H29)</f>
        <v>38000</v>
      </c>
    </row>
    <row r="30" spans="1:10" ht="15.75">
      <c r="A30" s="77"/>
      <c r="B30" s="182"/>
      <c r="C30" s="87">
        <v>6060</v>
      </c>
      <c r="D30" s="40" t="s">
        <v>61</v>
      </c>
      <c r="E30" s="241"/>
      <c r="F30" s="155"/>
      <c r="G30" s="156"/>
      <c r="H30" s="268">
        <v>38000</v>
      </c>
      <c r="I30" s="155"/>
      <c r="J30" s="118">
        <f>SUM(H30)</f>
        <v>38000</v>
      </c>
    </row>
    <row r="31" spans="1:10" ht="16.5" thickBot="1">
      <c r="A31" s="175"/>
      <c r="B31" s="176"/>
      <c r="C31" s="177"/>
      <c r="D31" s="178"/>
      <c r="E31" s="246"/>
      <c r="F31" s="126"/>
      <c r="G31" s="179"/>
      <c r="H31" s="278"/>
      <c r="I31" s="126"/>
      <c r="J31" s="127"/>
    </row>
    <row r="32" spans="1:10" ht="15.75">
      <c r="A32" s="80">
        <v>801</v>
      </c>
      <c r="B32" s="77"/>
      <c r="C32" s="216"/>
      <c r="D32" s="140" t="s">
        <v>49</v>
      </c>
      <c r="E32" s="250">
        <f>E33+E38+E41+E44</f>
        <v>326000</v>
      </c>
      <c r="F32" s="250">
        <f>F33+F38+F41+F44</f>
        <v>0</v>
      </c>
      <c r="G32" s="250">
        <f>G33+G38+G41+G44</f>
        <v>326000</v>
      </c>
      <c r="H32" s="169">
        <f>H33+H38+H41+H44</f>
        <v>91110</v>
      </c>
      <c r="I32" s="109"/>
      <c r="J32" s="128">
        <f>H32+I32</f>
        <v>91110</v>
      </c>
    </row>
    <row r="33" spans="1:10" ht="15">
      <c r="A33" s="39"/>
      <c r="B33" s="39">
        <v>80101</v>
      </c>
      <c r="C33" s="86"/>
      <c r="D33" s="141" t="s">
        <v>58</v>
      </c>
      <c r="E33" s="251">
        <f>SUM(E34:E36)</f>
        <v>240000</v>
      </c>
      <c r="F33" s="84">
        <f>SUM(F34:F36)</f>
        <v>0</v>
      </c>
      <c r="G33" s="110">
        <f>SUM(G34:G36)</f>
        <v>240000</v>
      </c>
      <c r="H33" s="172">
        <f>SUM(H34:H36)</f>
        <v>55110</v>
      </c>
      <c r="I33" s="84"/>
      <c r="J33" s="129">
        <f>SUM(H33)</f>
        <v>55110</v>
      </c>
    </row>
    <row r="34" spans="1:10" ht="15">
      <c r="A34" s="39"/>
      <c r="B34" s="65"/>
      <c r="C34" s="95">
        <v>6050</v>
      </c>
      <c r="D34" s="143" t="s">
        <v>55</v>
      </c>
      <c r="E34" s="231">
        <v>70000</v>
      </c>
      <c r="F34" s="93"/>
      <c r="G34" s="111">
        <f>SUM(E34)</f>
        <v>70000</v>
      </c>
      <c r="H34" s="280"/>
      <c r="I34" s="93"/>
      <c r="J34" s="130">
        <f>H34</f>
        <v>0</v>
      </c>
    </row>
    <row r="35" spans="1:10" ht="15">
      <c r="A35" s="39"/>
      <c r="B35" s="65"/>
      <c r="C35" s="174" t="s">
        <v>67</v>
      </c>
      <c r="D35" s="40" t="s">
        <v>55</v>
      </c>
      <c r="E35" s="231">
        <v>170000</v>
      </c>
      <c r="F35" s="93"/>
      <c r="G35" s="111">
        <f>SUM(E35)</f>
        <v>170000</v>
      </c>
      <c r="H35" s="280"/>
      <c r="I35" s="93"/>
      <c r="J35" s="130"/>
    </row>
    <row r="36" spans="1:10" ht="15">
      <c r="A36" s="39"/>
      <c r="B36" s="65"/>
      <c r="C36" s="71" t="s">
        <v>68</v>
      </c>
      <c r="D36" s="40" t="s">
        <v>55</v>
      </c>
      <c r="E36" s="231"/>
      <c r="F36" s="93"/>
      <c r="G36" s="111"/>
      <c r="H36" s="280">
        <v>55110</v>
      </c>
      <c r="I36" s="93"/>
      <c r="J36" s="130">
        <f>SUM(H36)</f>
        <v>55110</v>
      </c>
    </row>
    <row r="37" spans="1:10" ht="15">
      <c r="A37" s="39"/>
      <c r="B37" s="65"/>
      <c r="C37" s="145"/>
      <c r="D37" s="64"/>
      <c r="E37" s="251"/>
      <c r="F37" s="84"/>
      <c r="G37" s="110"/>
      <c r="H37" s="172"/>
      <c r="I37" s="84"/>
      <c r="J37" s="129"/>
    </row>
    <row r="38" spans="1:10" ht="15">
      <c r="A38" s="47"/>
      <c r="B38" s="85">
        <v>80113</v>
      </c>
      <c r="C38" s="205"/>
      <c r="D38" s="88" t="s">
        <v>77</v>
      </c>
      <c r="E38" s="252"/>
      <c r="F38" s="89"/>
      <c r="G38" s="112"/>
      <c r="H38" s="151">
        <f>SUM(H39:H39)</f>
        <v>36000</v>
      </c>
      <c r="I38" s="89"/>
      <c r="J38" s="131">
        <f>SUM(H38:I38)</f>
        <v>36000</v>
      </c>
    </row>
    <row r="39" spans="1:10" ht="15">
      <c r="A39" s="94"/>
      <c r="B39" s="65"/>
      <c r="C39" s="95">
        <v>4300</v>
      </c>
      <c r="D39" s="142" t="s">
        <v>8</v>
      </c>
      <c r="E39" s="253"/>
      <c r="F39" s="91"/>
      <c r="G39" s="113"/>
      <c r="H39" s="281">
        <v>36000</v>
      </c>
      <c r="I39" s="91"/>
      <c r="J39" s="132">
        <f>H39</f>
        <v>36000</v>
      </c>
    </row>
    <row r="40" spans="1:10" ht="15">
      <c r="A40" s="42"/>
      <c r="B40" s="65"/>
      <c r="C40" s="190"/>
      <c r="D40" s="188"/>
      <c r="E40" s="254"/>
      <c r="F40" s="90"/>
      <c r="G40" s="102"/>
      <c r="H40" s="281"/>
      <c r="I40" s="91"/>
      <c r="J40" s="133"/>
    </row>
    <row r="41" spans="1:10" ht="15">
      <c r="A41" s="42"/>
      <c r="B41" s="85">
        <v>80110</v>
      </c>
      <c r="C41" s="86"/>
      <c r="D41" s="88" t="s">
        <v>59</v>
      </c>
      <c r="E41" s="254">
        <f>SUM(E42)</f>
        <v>47000</v>
      </c>
      <c r="F41" s="90"/>
      <c r="G41" s="102">
        <f>SUM(E41)</f>
        <v>47000</v>
      </c>
      <c r="H41" s="151">
        <f>SUM(H42)</f>
        <v>0</v>
      </c>
      <c r="I41" s="90"/>
      <c r="J41" s="134">
        <f>SUM(H41)</f>
        <v>0</v>
      </c>
    </row>
    <row r="42" spans="1:10" ht="15">
      <c r="A42" s="42"/>
      <c r="B42" s="96"/>
      <c r="C42" s="97">
        <v>2510</v>
      </c>
      <c r="D42" s="72" t="s">
        <v>60</v>
      </c>
      <c r="E42" s="255">
        <v>47000</v>
      </c>
      <c r="F42" s="90"/>
      <c r="G42" s="102">
        <f>SUM(E42:F42)</f>
        <v>47000</v>
      </c>
      <c r="H42" s="281"/>
      <c r="I42" s="91"/>
      <c r="J42" s="133">
        <f>H42</f>
        <v>0</v>
      </c>
    </row>
    <row r="43" spans="1:10" ht="15">
      <c r="A43" s="42"/>
      <c r="B43" s="55"/>
      <c r="C43" s="191"/>
      <c r="D43" s="139"/>
      <c r="E43" s="253"/>
      <c r="F43" s="91"/>
      <c r="G43" s="114"/>
      <c r="H43" s="281"/>
      <c r="I43" s="91"/>
      <c r="J43" s="133"/>
    </row>
    <row r="44" spans="1:10" ht="15">
      <c r="A44" s="42"/>
      <c r="B44" s="85">
        <v>80195</v>
      </c>
      <c r="C44" s="86"/>
      <c r="D44" s="88" t="s">
        <v>56</v>
      </c>
      <c r="E44" s="254">
        <f>SUM(E45)</f>
        <v>39000</v>
      </c>
      <c r="F44" s="90"/>
      <c r="G44" s="102">
        <f>SUM(E44)</f>
        <v>39000</v>
      </c>
      <c r="H44" s="282">
        <f>H45</f>
        <v>0</v>
      </c>
      <c r="I44" s="283">
        <f>I45</f>
        <v>0</v>
      </c>
      <c r="J44" s="134">
        <f>J45</f>
        <v>0</v>
      </c>
    </row>
    <row r="45" spans="1:10" ht="15">
      <c r="A45" s="42"/>
      <c r="B45" s="96"/>
      <c r="C45" s="97">
        <v>4300</v>
      </c>
      <c r="D45" s="189" t="s">
        <v>8</v>
      </c>
      <c r="E45" s="294">
        <v>39000</v>
      </c>
      <c r="F45" s="150"/>
      <c r="G45" s="295">
        <f>SUM(E45:F45)</f>
        <v>39000</v>
      </c>
      <c r="H45" s="284">
        <v>0</v>
      </c>
      <c r="I45" s="150"/>
      <c r="J45" s="132">
        <f>H45</f>
        <v>0</v>
      </c>
    </row>
    <row r="46" spans="1:10" ht="15.75" thickBot="1">
      <c r="A46" s="57"/>
      <c r="B46" s="57"/>
      <c r="C46" s="192"/>
      <c r="D46" s="215"/>
      <c r="E46" s="256"/>
      <c r="F46" s="212"/>
      <c r="G46" s="213"/>
      <c r="H46" s="285"/>
      <c r="I46" s="212"/>
      <c r="J46" s="223"/>
    </row>
    <row r="47" spans="1:10" ht="15.75">
      <c r="A47" s="80">
        <v>851</v>
      </c>
      <c r="B47" s="77"/>
      <c r="C47" s="216"/>
      <c r="D47" s="83" t="s">
        <v>78</v>
      </c>
      <c r="E47" s="257"/>
      <c r="F47" s="217"/>
      <c r="G47" s="218"/>
      <c r="H47" s="286">
        <f>SUM(H48)</f>
        <v>17000</v>
      </c>
      <c r="I47" s="219"/>
      <c r="J47" s="224">
        <f>SUM(H47:I47)</f>
        <v>17000</v>
      </c>
    </row>
    <row r="48" spans="1:10" ht="15">
      <c r="A48" s="65"/>
      <c r="B48" s="85">
        <v>85154</v>
      </c>
      <c r="C48" s="205"/>
      <c r="D48" s="88" t="s">
        <v>33</v>
      </c>
      <c r="E48" s="232"/>
      <c r="F48" s="101"/>
      <c r="G48" s="220"/>
      <c r="H48" s="153">
        <f>SUM(H49)</f>
        <v>17000</v>
      </c>
      <c r="I48" s="99"/>
      <c r="J48" s="131">
        <f>SUM(H48:I48)</f>
        <v>17000</v>
      </c>
    </row>
    <row r="49" spans="1:10" ht="15">
      <c r="A49" s="65"/>
      <c r="B49" s="65"/>
      <c r="C49" s="95">
        <v>4300</v>
      </c>
      <c r="D49" s="142" t="s">
        <v>8</v>
      </c>
      <c r="E49" s="232"/>
      <c r="F49" s="101"/>
      <c r="G49" s="220"/>
      <c r="H49" s="287">
        <v>17000</v>
      </c>
      <c r="I49" s="101"/>
      <c r="J49" s="132">
        <f>SUM(H49:I49)</f>
        <v>17000</v>
      </c>
    </row>
    <row r="50" spans="1:10" ht="15.75" thickBot="1">
      <c r="A50" s="65"/>
      <c r="B50" s="65"/>
      <c r="C50" s="192"/>
      <c r="D50" s="188"/>
      <c r="E50" s="233"/>
      <c r="F50" s="105"/>
      <c r="G50" s="221"/>
      <c r="H50" s="288"/>
      <c r="I50" s="105"/>
      <c r="J50" s="223"/>
    </row>
    <row r="51" spans="1:10" ht="15.75">
      <c r="A51" s="148">
        <v>852</v>
      </c>
      <c r="B51" s="187"/>
      <c r="C51" s="144"/>
      <c r="D51" s="158" t="s">
        <v>64</v>
      </c>
      <c r="E51" s="230">
        <f>E52+E55</f>
        <v>1000</v>
      </c>
      <c r="F51" s="108">
        <f>F52+F55</f>
        <v>0</v>
      </c>
      <c r="G51" s="115">
        <f>G52+G55</f>
        <v>1000</v>
      </c>
      <c r="H51" s="152">
        <f>H52</f>
        <v>1000</v>
      </c>
      <c r="I51" s="108">
        <f>I52</f>
        <v>0</v>
      </c>
      <c r="J51" s="289">
        <f>J52</f>
        <v>1000</v>
      </c>
    </row>
    <row r="52" spans="1:10" ht="47.25" customHeight="1">
      <c r="A52" s="39"/>
      <c r="B52" s="222">
        <v>85212</v>
      </c>
      <c r="C52" s="165"/>
      <c r="D52" s="166" t="s">
        <v>65</v>
      </c>
      <c r="E52" s="231"/>
      <c r="F52" s="93"/>
      <c r="G52" s="111"/>
      <c r="H52" s="290">
        <f>SUM(H53:H53)</f>
        <v>1000</v>
      </c>
      <c r="I52" s="167">
        <f>SUM(I53:I53)</f>
        <v>0</v>
      </c>
      <c r="J52" s="168">
        <f>SUM(H52:I52)</f>
        <v>1000</v>
      </c>
    </row>
    <row r="53" spans="1:10" ht="17.25" customHeight="1">
      <c r="A53" s="39"/>
      <c r="B53" s="65"/>
      <c r="C53" s="87">
        <v>6060</v>
      </c>
      <c r="D53" s="40" t="s">
        <v>61</v>
      </c>
      <c r="E53" s="231"/>
      <c r="F53" s="93"/>
      <c r="G53" s="111"/>
      <c r="H53" s="280">
        <v>1000</v>
      </c>
      <c r="I53" s="93"/>
      <c r="J53" s="130">
        <f>SUM(H53)</f>
        <v>1000</v>
      </c>
    </row>
    <row r="54" spans="1:10" ht="17.25" customHeight="1">
      <c r="A54" s="65"/>
      <c r="B54" s="65"/>
      <c r="C54" s="95"/>
      <c r="D54" s="40"/>
      <c r="E54" s="232"/>
      <c r="F54" s="101"/>
      <c r="G54" s="220"/>
      <c r="H54" s="287"/>
      <c r="I54" s="101"/>
      <c r="J54" s="149"/>
    </row>
    <row r="55" spans="1:10" ht="17.25" customHeight="1">
      <c r="A55" s="65"/>
      <c r="B55" s="85">
        <v>85219</v>
      </c>
      <c r="C55" s="170"/>
      <c r="D55" s="228" t="s">
        <v>79</v>
      </c>
      <c r="E55" s="305">
        <f>SUM(E56)</f>
        <v>1000</v>
      </c>
      <c r="F55" s="99"/>
      <c r="G55" s="306">
        <f>SUM(E55)</f>
        <v>1000</v>
      </c>
      <c r="H55" s="287"/>
      <c r="I55" s="101"/>
      <c r="J55" s="149"/>
    </row>
    <row r="56" spans="1:10" ht="17.25" customHeight="1">
      <c r="A56" s="65"/>
      <c r="B56" s="65"/>
      <c r="C56" s="71" t="s">
        <v>5</v>
      </c>
      <c r="D56" s="40" t="s">
        <v>6</v>
      </c>
      <c r="E56" s="232">
        <v>1000</v>
      </c>
      <c r="F56" s="101"/>
      <c r="G56" s="220">
        <f>SUM(E56)</f>
        <v>1000</v>
      </c>
      <c r="H56" s="287"/>
      <c r="I56" s="101"/>
      <c r="J56" s="149"/>
    </row>
    <row r="57" spans="1:10" ht="17.25" customHeight="1" thickBot="1">
      <c r="A57" s="57"/>
      <c r="B57" s="57"/>
      <c r="C57" s="192"/>
      <c r="D57" s="229"/>
      <c r="E57" s="233"/>
      <c r="F57" s="105"/>
      <c r="G57" s="221"/>
      <c r="H57" s="288"/>
      <c r="I57" s="105"/>
      <c r="J57" s="234"/>
    </row>
    <row r="58" spans="1:10" ht="17.25" customHeight="1">
      <c r="A58" s="80">
        <v>900</v>
      </c>
      <c r="B58" s="80"/>
      <c r="C58" s="92"/>
      <c r="D58" s="83" t="s">
        <v>75</v>
      </c>
      <c r="E58" s="258">
        <f aca="true" t="shared" si="0" ref="E58:J58">E59+E62</f>
        <v>212500</v>
      </c>
      <c r="F58" s="259">
        <f t="shared" si="0"/>
        <v>0</v>
      </c>
      <c r="G58" s="260">
        <f t="shared" si="0"/>
        <v>212500</v>
      </c>
      <c r="H58" s="291">
        <f t="shared" si="0"/>
        <v>164800</v>
      </c>
      <c r="I58" s="259">
        <f t="shared" si="0"/>
        <v>0</v>
      </c>
      <c r="J58" s="292">
        <f t="shared" si="0"/>
        <v>164800</v>
      </c>
    </row>
    <row r="59" spans="1:10" ht="15">
      <c r="A59" s="39"/>
      <c r="B59" s="85">
        <v>90015</v>
      </c>
      <c r="C59" s="170"/>
      <c r="D59" s="88" t="s">
        <v>76</v>
      </c>
      <c r="E59" s="251"/>
      <c r="F59" s="89">
        <f>SUM(F60:F64)</f>
        <v>0</v>
      </c>
      <c r="G59" s="112"/>
      <c r="H59" s="172">
        <f>SUM(H60)</f>
        <v>50000</v>
      </c>
      <c r="I59" s="84">
        <f>SUM(I60)</f>
        <v>0</v>
      </c>
      <c r="J59" s="129">
        <f>SUM(J60)</f>
        <v>50000</v>
      </c>
    </row>
    <row r="60" spans="1:10" ht="17.25" customHeight="1">
      <c r="A60" s="39"/>
      <c r="B60" s="96"/>
      <c r="C60" s="95">
        <v>6050</v>
      </c>
      <c r="D60" s="72" t="s">
        <v>55</v>
      </c>
      <c r="E60" s="231"/>
      <c r="F60" s="93"/>
      <c r="G60" s="111"/>
      <c r="H60" s="280">
        <v>50000</v>
      </c>
      <c r="I60" s="93"/>
      <c r="J60" s="130">
        <f>SUM(H60:I60)</f>
        <v>50000</v>
      </c>
    </row>
    <row r="61" spans="1:10" ht="17.25" customHeight="1">
      <c r="A61" s="39"/>
      <c r="B61" s="65"/>
      <c r="C61" s="95"/>
      <c r="D61" s="142"/>
      <c r="E61" s="231"/>
      <c r="F61" s="93"/>
      <c r="G61" s="111"/>
      <c r="H61" s="280"/>
      <c r="I61" s="93"/>
      <c r="J61" s="130"/>
    </row>
    <row r="62" spans="1:10" ht="17.25" customHeight="1">
      <c r="A62" s="39"/>
      <c r="B62" s="85">
        <v>90095</v>
      </c>
      <c r="C62" s="170"/>
      <c r="D62" s="171" t="s">
        <v>56</v>
      </c>
      <c r="E62" s="261">
        <f>SUM(E63)</f>
        <v>212500</v>
      </c>
      <c r="F62" s="167"/>
      <c r="G62" s="214">
        <f>SUM(E62)</f>
        <v>212500</v>
      </c>
      <c r="H62" s="290">
        <f>SUM(H63:H64)</f>
        <v>114800</v>
      </c>
      <c r="I62" s="167"/>
      <c r="J62" s="168">
        <f>SUM(H62)</f>
        <v>114800</v>
      </c>
    </row>
    <row r="63" spans="1:10" ht="17.25" customHeight="1">
      <c r="A63" s="39"/>
      <c r="B63" s="65"/>
      <c r="C63" s="174" t="s">
        <v>67</v>
      </c>
      <c r="D63" s="40" t="s">
        <v>55</v>
      </c>
      <c r="E63" s="231">
        <v>212500</v>
      </c>
      <c r="F63" s="93"/>
      <c r="G63" s="111">
        <f>SUM(E63:F63)</f>
        <v>212500</v>
      </c>
      <c r="H63" s="280"/>
      <c r="I63" s="93"/>
      <c r="J63" s="130"/>
    </row>
    <row r="64" spans="1:10" ht="17.25" customHeight="1">
      <c r="A64" s="39"/>
      <c r="B64" s="65"/>
      <c r="C64" s="71" t="s">
        <v>68</v>
      </c>
      <c r="D64" s="40" t="s">
        <v>55</v>
      </c>
      <c r="E64" s="231"/>
      <c r="F64" s="93"/>
      <c r="G64" s="111"/>
      <c r="H64" s="280">
        <v>114800</v>
      </c>
      <c r="I64" s="93"/>
      <c r="J64" s="130">
        <f>SUM(H64)</f>
        <v>114800</v>
      </c>
    </row>
    <row r="65" spans="1:10" ht="15.75" thickBot="1">
      <c r="A65" s="43"/>
      <c r="B65" s="61"/>
      <c r="C65" s="53"/>
      <c r="D65" s="54"/>
      <c r="E65" s="262"/>
      <c r="F65" s="45"/>
      <c r="G65" s="46"/>
      <c r="H65" s="293"/>
      <c r="I65" s="44"/>
      <c r="J65" s="135"/>
    </row>
    <row r="66" spans="1:10" ht="15.75">
      <c r="A66" s="80">
        <v>921</v>
      </c>
      <c r="B66" s="106"/>
      <c r="C66" s="107"/>
      <c r="D66" s="92" t="s">
        <v>63</v>
      </c>
      <c r="E66" s="230">
        <f aca="true" t="shared" si="1" ref="E66:J66">E67</f>
        <v>12325</v>
      </c>
      <c r="F66" s="108">
        <f t="shared" si="1"/>
        <v>0</v>
      </c>
      <c r="G66" s="115">
        <f t="shared" si="1"/>
        <v>12325</v>
      </c>
      <c r="H66" s="152">
        <f t="shared" si="1"/>
        <v>0</v>
      </c>
      <c r="I66" s="108">
        <f t="shared" si="1"/>
        <v>0</v>
      </c>
      <c r="J66" s="289">
        <f t="shared" si="1"/>
        <v>0</v>
      </c>
    </row>
    <row r="67" spans="1:10" ht="15.75">
      <c r="A67" s="80"/>
      <c r="B67" s="85">
        <v>92109</v>
      </c>
      <c r="C67" s="170"/>
      <c r="D67" s="171" t="s">
        <v>66</v>
      </c>
      <c r="E67" s="251">
        <f>SUM(E68:E68)</f>
        <v>12325</v>
      </c>
      <c r="F67" s="84"/>
      <c r="G67" s="110">
        <f>SUM(E67)</f>
        <v>12325</v>
      </c>
      <c r="H67" s="172"/>
      <c r="I67" s="84"/>
      <c r="J67" s="173"/>
    </row>
    <row r="68" spans="1:10" ht="15.75">
      <c r="A68" s="80"/>
      <c r="B68" s="96"/>
      <c r="C68" s="71" t="s">
        <v>67</v>
      </c>
      <c r="D68" s="40" t="s">
        <v>55</v>
      </c>
      <c r="E68" s="231">
        <v>12325</v>
      </c>
      <c r="F68" s="93"/>
      <c r="G68" s="111">
        <f>SUM(E68)</f>
        <v>12325</v>
      </c>
      <c r="H68" s="172"/>
      <c r="I68" s="84"/>
      <c r="J68" s="173"/>
    </row>
    <row r="69" spans="1:10" ht="16.5" thickBot="1">
      <c r="A69" s="175"/>
      <c r="B69" s="56"/>
      <c r="C69" s="300"/>
      <c r="D69" s="41"/>
      <c r="E69" s="256"/>
      <c r="F69" s="212"/>
      <c r="G69" s="213"/>
      <c r="H69" s="297"/>
      <c r="I69" s="298"/>
      <c r="J69" s="299"/>
    </row>
    <row r="70" spans="1:10" ht="15.75">
      <c r="A70" s="80">
        <v>926</v>
      </c>
      <c r="B70" s="80"/>
      <c r="C70" s="92"/>
      <c r="D70" s="83" t="s">
        <v>82</v>
      </c>
      <c r="E70" s="257"/>
      <c r="F70" s="217"/>
      <c r="G70" s="218"/>
      <c r="H70" s="152">
        <f>SUM(H71)</f>
        <v>50000</v>
      </c>
      <c r="I70" s="108"/>
      <c r="J70" s="301">
        <f>SUM(H70)</f>
        <v>50000</v>
      </c>
    </row>
    <row r="71" spans="1:10" ht="15.75">
      <c r="A71" s="77"/>
      <c r="B71" s="85">
        <v>92695</v>
      </c>
      <c r="C71" s="170"/>
      <c r="D71" s="88" t="s">
        <v>56</v>
      </c>
      <c r="E71" s="232"/>
      <c r="F71" s="101"/>
      <c r="G71" s="220"/>
      <c r="H71" s="151">
        <f>SUM(H72)</f>
        <v>50000</v>
      </c>
      <c r="I71" s="89"/>
      <c r="J71" s="302">
        <f>SUM(H71)</f>
        <v>50000</v>
      </c>
    </row>
    <row r="72" spans="1:10" ht="15.75">
      <c r="A72" s="77"/>
      <c r="B72" s="296"/>
      <c r="C72" s="95">
        <v>4300</v>
      </c>
      <c r="D72" s="72" t="s">
        <v>8</v>
      </c>
      <c r="E72" s="232"/>
      <c r="F72" s="101"/>
      <c r="G72" s="220"/>
      <c r="H72" s="284">
        <v>50000</v>
      </c>
      <c r="I72" s="150"/>
      <c r="J72" s="307">
        <f>SUM(H72)</f>
        <v>50000</v>
      </c>
    </row>
    <row r="73" spans="1:10" ht="15.75" thickBot="1">
      <c r="A73" s="57"/>
      <c r="B73" s="103"/>
      <c r="C73" s="103"/>
      <c r="D73" s="57"/>
      <c r="E73" s="263"/>
      <c r="F73" s="116"/>
      <c r="G73" s="104"/>
      <c r="H73" s="288"/>
      <c r="I73" s="105"/>
      <c r="J73" s="136"/>
    </row>
    <row r="74" spans="1:12" s="163" customFormat="1" ht="18.75" customHeight="1" thickBot="1">
      <c r="A74" s="159"/>
      <c r="B74" s="159"/>
      <c r="C74" s="160"/>
      <c r="D74" s="161" t="s">
        <v>36</v>
      </c>
      <c r="E74" s="162">
        <f aca="true" t="shared" si="2" ref="E74:J74">E11+E16+E23+E28+E32+E47+E51+E58+E66+E70</f>
        <v>2020485</v>
      </c>
      <c r="F74" s="162">
        <f t="shared" si="2"/>
        <v>0</v>
      </c>
      <c r="G74" s="162">
        <f t="shared" si="2"/>
        <v>2020485</v>
      </c>
      <c r="H74" s="162">
        <f t="shared" si="2"/>
        <v>652410</v>
      </c>
      <c r="I74" s="162">
        <f t="shared" si="2"/>
        <v>0</v>
      </c>
      <c r="J74" s="162">
        <f t="shared" si="2"/>
        <v>652410</v>
      </c>
      <c r="L74" s="164"/>
    </row>
    <row r="75" spans="1:7" ht="18.75" customHeight="1">
      <c r="A75" s="34"/>
      <c r="B75" s="34"/>
      <c r="C75" s="34"/>
      <c r="D75" s="35"/>
      <c r="E75" s="36"/>
      <c r="F75" s="37"/>
      <c r="G75" s="38"/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2008-09-24T08:31:04Z</cp:lastPrinted>
  <dcterms:created xsi:type="dcterms:W3CDTF">2000-11-02T08:00:54Z</dcterms:created>
  <dcterms:modified xsi:type="dcterms:W3CDTF">2008-09-26T12:38:27Z</dcterms:modified>
  <cp:category/>
  <cp:version/>
  <cp:contentType/>
  <cp:contentStatus/>
  <cp:revision>1</cp:revision>
</cp:coreProperties>
</file>