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<sst xmlns="http://schemas.openxmlformats.org/spreadsheetml/2006/main" count="43" uniqueCount="34">
  <si>
    <t>Załącznik Nr 1</t>
  </si>
  <si>
    <t>Rady Miejskiej w Wyszkowie</t>
  </si>
  <si>
    <t>Zmiany planu dochodów budżetu gminy na 2008 rok.</t>
  </si>
  <si>
    <t>Klasyfikacja budżet.</t>
  </si>
  <si>
    <t>Treść</t>
  </si>
  <si>
    <t>Zmniejszenia</t>
  </si>
  <si>
    <t>Zwiększenia</t>
  </si>
  <si>
    <t>Dział</t>
  </si>
  <si>
    <t>Rozdz.</t>
  </si>
  <si>
    <t>Par.</t>
  </si>
  <si>
    <t>Dochody własne</t>
  </si>
  <si>
    <t>Dochody zlecone</t>
  </si>
  <si>
    <t>Razem plan</t>
  </si>
  <si>
    <t xml:space="preserve">Razem plan </t>
  </si>
  <si>
    <t>Ogółem</t>
  </si>
  <si>
    <t>801</t>
  </si>
  <si>
    <t>Oświata i wychowanie</t>
  </si>
  <si>
    <t>80195</t>
  </si>
  <si>
    <t>Pozostała działalność</t>
  </si>
  <si>
    <t>Środki na dofinansowanie inwestycji gmin, powiatów, samorządów województw, pozyskane z innych źródeł</t>
  </si>
  <si>
    <t>Kultura i ochrona dziedzictwa narodowego</t>
  </si>
  <si>
    <t>Domy i ośrodki kultury, świetlice i kluby</t>
  </si>
  <si>
    <t>Środki na dofinansowanie własnych inwestycji gmin , powiatów,samorządów województw pozyskane z innych źródeł</t>
  </si>
  <si>
    <t>z dnia 25 września 2008 r.</t>
  </si>
  <si>
    <t>Transport i łączność</t>
  </si>
  <si>
    <t>Drogi publiczne gminne</t>
  </si>
  <si>
    <t>Administracja publiczna</t>
  </si>
  <si>
    <t>Urzędy gmin</t>
  </si>
  <si>
    <t>Gospodarka komunalna i ochrona środowiska</t>
  </si>
  <si>
    <t>Kultura fizyczna i sport</t>
  </si>
  <si>
    <t>Obiekty sportowe</t>
  </si>
  <si>
    <t>Dotacje otrzymane z funduszy celowych na realizację zadań bieżących jednostek sektora finansów publicznych</t>
  </si>
  <si>
    <t>Środki na dofinansowanie własnych zadań bieżących gmin,powiatów, samorządów województw, pozyskane z innych źródeł</t>
  </si>
  <si>
    <t>do Uchwały Nr XXVII/193/2008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</si>
</sst>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u val="single"/>
      <sz val="12"/>
      <name val="Arial CE"/>
      <family val="2"/>
    </font>
    <font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10" fillId="0" borderId="13" xfId="0" applyFont="1" applyBorder="1" applyAlignment="1">
      <alignment horizontal="right"/>
    </xf>
    <xf numFmtId="49" fontId="9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/>
    </xf>
    <xf numFmtId="3" fontId="4" fillId="0" borderId="4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49" fontId="8" fillId="0" borderId="16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3" fontId="5" fillId="0" borderId="19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3" fontId="5" fillId="0" borderId="19" xfId="0" applyNumberFormat="1" applyFont="1" applyBorder="1" applyAlignment="1">
      <alignment vertical="center" wrapText="1"/>
    </xf>
    <xf numFmtId="0" fontId="11" fillId="0" borderId="22" xfId="0" applyFont="1" applyBorder="1" applyAlignment="1">
      <alignment/>
    </xf>
    <xf numFmtId="3" fontId="5" fillId="0" borderId="23" xfId="0" applyNumberFormat="1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3" fontId="5" fillId="0" borderId="29" xfId="0" applyNumberFormat="1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33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3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vertical="center" wrapText="1"/>
    </xf>
    <xf numFmtId="3" fontId="4" fillId="0" borderId="38" xfId="0" applyNumberFormat="1" applyFont="1" applyBorder="1" applyAlignment="1">
      <alignment vertical="center" wrapText="1"/>
    </xf>
    <xf numFmtId="3" fontId="4" fillId="0" borderId="39" xfId="0" applyNumberFormat="1" applyFont="1" applyBorder="1" applyAlignment="1">
      <alignment vertical="center" wrapText="1"/>
    </xf>
    <xf numFmtId="3" fontId="4" fillId="0" borderId="40" xfId="0" applyNumberFormat="1" applyFont="1" applyBorder="1" applyAlignment="1">
      <alignment vertical="center" wrapText="1"/>
    </xf>
    <xf numFmtId="3" fontId="4" fillId="0" borderId="39" xfId="0" applyNumberFormat="1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horizontal="center"/>
    </xf>
    <xf numFmtId="3" fontId="4" fillId="0" borderId="7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0" fontId="9" fillId="0" borderId="25" xfId="0" applyFont="1" applyBorder="1" applyAlignment="1">
      <alignment horizontal="center"/>
    </xf>
    <xf numFmtId="3" fontId="5" fillId="0" borderId="46" xfId="0" applyNumberFormat="1" applyFont="1" applyBorder="1" applyAlignment="1">
      <alignment vertical="center" wrapText="1"/>
    </xf>
    <xf numFmtId="3" fontId="5" fillId="0" borderId="47" xfId="0" applyNumberFormat="1" applyFont="1" applyBorder="1" applyAlignment="1">
      <alignment vertical="center" wrapText="1"/>
    </xf>
    <xf numFmtId="3" fontId="6" fillId="0" borderId="48" xfId="0" applyNumberFormat="1" applyFont="1" applyBorder="1" applyAlignment="1">
      <alignment vertical="center" wrapText="1"/>
    </xf>
    <xf numFmtId="3" fontId="6" fillId="0" borderId="49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50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 wrapText="1"/>
    </xf>
    <xf numFmtId="0" fontId="5" fillId="0" borderId="41" xfId="0" applyFont="1" applyBorder="1" applyAlignment="1">
      <alignment/>
    </xf>
    <xf numFmtId="3" fontId="4" fillId="0" borderId="51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0" fontId="5" fillId="0" borderId="52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13" xfId="0" applyFont="1" applyBorder="1" applyAlignment="1">
      <alignment/>
    </xf>
    <xf numFmtId="3" fontId="6" fillId="0" borderId="23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3" fontId="5" fillId="0" borderId="19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56" xfId="0" applyNumberFormat="1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46" xfId="0" applyNumberFormat="1" applyFont="1" applyBorder="1" applyAlignment="1">
      <alignment vertical="center" wrapText="1"/>
    </xf>
    <xf numFmtId="3" fontId="6" fillId="0" borderId="59" xfId="0" applyNumberFormat="1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3" fontId="5" fillId="0" borderId="47" xfId="0" applyNumberFormat="1" applyFont="1" applyBorder="1" applyAlignment="1">
      <alignment vertical="center" wrapText="1"/>
    </xf>
    <xf numFmtId="3" fontId="5" fillId="0" borderId="49" xfId="0" applyNumberFormat="1" applyFont="1" applyBorder="1" applyAlignment="1">
      <alignment vertical="center" wrapText="1"/>
    </xf>
    <xf numFmtId="3" fontId="4" fillId="0" borderId="58" xfId="0" applyNumberFormat="1" applyFont="1" applyBorder="1" applyAlignment="1">
      <alignment vertical="center" wrapText="1"/>
    </xf>
    <xf numFmtId="3" fontId="2" fillId="0" borderId="49" xfId="0" applyNumberFormat="1" applyFont="1" applyBorder="1" applyAlignment="1">
      <alignment vertical="center" wrapText="1"/>
    </xf>
    <xf numFmtId="3" fontId="5" fillId="0" borderId="62" xfId="0" applyNumberFormat="1" applyFont="1" applyBorder="1" applyAlignment="1">
      <alignment vertical="center" wrapText="1"/>
    </xf>
    <xf numFmtId="3" fontId="4" fillId="0" borderId="48" xfId="0" applyNumberFormat="1" applyFont="1" applyBorder="1" applyAlignment="1">
      <alignment vertical="center" wrapText="1"/>
    </xf>
    <xf numFmtId="3" fontId="4" fillId="0" borderId="49" xfId="0" applyNumberFormat="1" applyFont="1" applyBorder="1" applyAlignment="1">
      <alignment vertical="center" wrapText="1"/>
    </xf>
    <xf numFmtId="3" fontId="4" fillId="0" borderId="60" xfId="0" applyNumberFormat="1" applyFont="1" applyBorder="1" applyAlignment="1">
      <alignment vertical="center" wrapText="1"/>
    </xf>
    <xf numFmtId="3" fontId="4" fillId="0" borderId="61" xfId="0" applyNumberFormat="1" applyFont="1" applyBorder="1" applyAlignment="1">
      <alignment vertical="center" wrapText="1"/>
    </xf>
    <xf numFmtId="3" fontId="5" fillId="0" borderId="46" xfId="0" applyNumberFormat="1" applyFont="1" applyBorder="1" applyAlignment="1">
      <alignment vertical="center" wrapText="1"/>
    </xf>
    <xf numFmtId="3" fontId="5" fillId="0" borderId="63" xfId="0" applyNumberFormat="1" applyFont="1" applyBorder="1" applyAlignment="1">
      <alignment vertical="center" wrapText="1"/>
    </xf>
    <xf numFmtId="3" fontId="6" fillId="0" borderId="48" xfId="0" applyNumberFormat="1" applyFont="1" applyBorder="1" applyAlignment="1">
      <alignment vertical="center" wrapText="1"/>
    </xf>
    <xf numFmtId="3" fontId="6" fillId="0" borderId="64" xfId="0" applyNumberFormat="1" applyFont="1" applyBorder="1" applyAlignment="1">
      <alignment vertical="center" wrapText="1"/>
    </xf>
    <xf numFmtId="3" fontId="4" fillId="0" borderId="65" xfId="0" applyNumberFormat="1" applyFont="1" applyBorder="1" applyAlignment="1">
      <alignment vertical="center" wrapText="1"/>
    </xf>
    <xf numFmtId="3" fontId="4" fillId="0" borderId="64" xfId="0" applyNumberFormat="1" applyFont="1" applyBorder="1" applyAlignment="1">
      <alignment vertical="center" wrapText="1"/>
    </xf>
    <xf numFmtId="3" fontId="4" fillId="0" borderId="66" xfId="0" applyNumberFormat="1" applyFont="1" applyBorder="1" applyAlignment="1">
      <alignment vertical="center" wrapText="1"/>
    </xf>
    <xf numFmtId="3" fontId="4" fillId="0" borderId="67" xfId="0" applyNumberFormat="1" applyFont="1" applyBorder="1" applyAlignment="1">
      <alignment vertical="center" wrapText="1"/>
    </xf>
    <xf numFmtId="3" fontId="4" fillId="0" borderId="46" xfId="0" applyNumberFormat="1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6" fillId="0" borderId="46" xfId="0" applyNumberFormat="1" applyFont="1" applyBorder="1" applyAlignment="1">
      <alignment vertical="center" wrapText="1"/>
    </xf>
    <xf numFmtId="3" fontId="6" fillId="0" borderId="62" xfId="0" applyNumberFormat="1" applyFont="1" applyBorder="1" applyAlignment="1">
      <alignment vertical="center" wrapText="1"/>
    </xf>
    <xf numFmtId="3" fontId="6" fillId="0" borderId="49" xfId="0" applyNumberFormat="1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6" fillId="0" borderId="45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9" fillId="0" borderId="55" xfId="0" applyFont="1" applyBorder="1" applyAlignment="1">
      <alignment wrapText="1"/>
    </xf>
    <xf numFmtId="3" fontId="5" fillId="0" borderId="70" xfId="0" applyNumberFormat="1" applyFont="1" applyBorder="1" applyAlignment="1">
      <alignment vertical="center" wrapText="1"/>
    </xf>
    <xf numFmtId="3" fontId="6" fillId="0" borderId="51" xfId="0" applyNumberFormat="1" applyFont="1" applyBorder="1" applyAlignment="1">
      <alignment vertical="center" wrapText="1"/>
    </xf>
    <xf numFmtId="49" fontId="10" fillId="0" borderId="13" xfId="0" applyFont="1" applyBorder="1" applyAlignment="1">
      <alignment horizontal="right"/>
    </xf>
    <xf numFmtId="49" fontId="9" fillId="0" borderId="13" xfId="0" applyNumberFormat="1" applyFont="1" applyBorder="1" applyAlignment="1">
      <alignment horizontal="right"/>
    </xf>
    <xf numFmtId="0" fontId="4" fillId="0" borderId="53" xfId="0" applyFont="1" applyBorder="1" applyAlignment="1">
      <alignment horizontal="center"/>
    </xf>
    <xf numFmtId="3" fontId="4" fillId="0" borderId="59" xfId="0" applyNumberFormat="1" applyFont="1" applyBorder="1" applyAlignment="1">
      <alignment vertical="center" wrapText="1"/>
    </xf>
    <xf numFmtId="0" fontId="13" fillId="0" borderId="71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4" fillId="0" borderId="72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6" fillId="0" borderId="72" xfId="0" applyFont="1" applyBorder="1" applyAlignment="1">
      <alignment vertical="center" wrapText="1"/>
    </xf>
    <xf numFmtId="0" fontId="6" fillId="0" borderId="7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vertical="center" wrapText="1"/>
    </xf>
    <xf numFmtId="3" fontId="5" fillId="0" borderId="58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3" fontId="5" fillId="0" borderId="5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1"/>
      <c r="D1" s="2"/>
      <c r="E1" s="188"/>
      <c r="F1" s="188"/>
      <c r="G1" s="188"/>
      <c r="H1" s="188" t="s">
        <v>0</v>
      </c>
      <c r="I1" s="188"/>
      <c r="J1" s="188"/>
    </row>
    <row r="2" spans="4:10" ht="15">
      <c r="D2" s="2"/>
      <c r="E2" s="188"/>
      <c r="F2" s="188"/>
      <c r="G2" s="188"/>
      <c r="H2" s="188" t="s">
        <v>33</v>
      </c>
      <c r="I2" s="188"/>
      <c r="J2" s="188"/>
    </row>
    <row r="3" spans="4:10" ht="15">
      <c r="D3" s="2"/>
      <c r="E3" s="188"/>
      <c r="F3" s="188"/>
      <c r="G3" s="188"/>
      <c r="H3" s="188" t="s">
        <v>1</v>
      </c>
      <c r="I3" s="188"/>
      <c r="J3" s="188"/>
    </row>
    <row r="4" spans="4:10" ht="15">
      <c r="D4" s="2"/>
      <c r="E4" s="188"/>
      <c r="F4" s="188"/>
      <c r="G4" s="188"/>
      <c r="H4" s="188" t="s">
        <v>23</v>
      </c>
      <c r="I4" s="188"/>
      <c r="J4" s="188"/>
    </row>
    <row r="5" spans="4:6" ht="15">
      <c r="D5" s="2"/>
      <c r="E5" s="2"/>
      <c r="F5" s="2"/>
    </row>
    <row r="6" spans="1:9" ht="18">
      <c r="A6" s="183" t="s">
        <v>2</v>
      </c>
      <c r="B6" s="183"/>
      <c r="C6" s="183"/>
      <c r="D6" s="183"/>
      <c r="E6" s="183"/>
      <c r="F6" s="183"/>
      <c r="G6" s="183"/>
      <c r="H6" s="183"/>
      <c r="I6" s="183"/>
    </row>
    <row r="7" ht="16.5" customHeight="1"/>
    <row r="8" spans="1:10" ht="15" customHeight="1">
      <c r="A8" s="49" t="s">
        <v>3</v>
      </c>
      <c r="B8" s="49"/>
      <c r="C8" s="49"/>
      <c r="D8" s="184" t="s">
        <v>4</v>
      </c>
      <c r="E8" s="185" t="s">
        <v>5</v>
      </c>
      <c r="F8" s="185"/>
      <c r="G8" s="185"/>
      <c r="H8" s="186" t="s">
        <v>6</v>
      </c>
      <c r="I8" s="186"/>
      <c r="J8" s="187"/>
    </row>
    <row r="9" spans="1:10" ht="31.5" customHeight="1" thickBot="1">
      <c r="A9" s="3" t="s">
        <v>7</v>
      </c>
      <c r="B9" s="3" t="s">
        <v>8</v>
      </c>
      <c r="C9" s="3" t="s">
        <v>9</v>
      </c>
      <c r="D9" s="184"/>
      <c r="E9" s="47" t="s">
        <v>10</v>
      </c>
      <c r="F9" s="4" t="s">
        <v>11</v>
      </c>
      <c r="G9" s="48" t="s">
        <v>12</v>
      </c>
      <c r="H9" s="126" t="s">
        <v>10</v>
      </c>
      <c r="I9" s="4" t="s">
        <v>11</v>
      </c>
      <c r="J9" s="127" t="s">
        <v>13</v>
      </c>
    </row>
    <row r="10" spans="1:10" ht="15.75">
      <c r="A10" s="94">
        <v>600</v>
      </c>
      <c r="B10" s="94"/>
      <c r="C10" s="94"/>
      <c r="D10" s="150" t="s">
        <v>24</v>
      </c>
      <c r="E10" s="159">
        <f>SUM(E11)</f>
        <v>595000</v>
      </c>
      <c r="F10" s="54"/>
      <c r="G10" s="121">
        <f>SUM(E10:F10)</f>
        <v>595000</v>
      </c>
      <c r="H10" s="120"/>
      <c r="I10" s="54"/>
      <c r="J10" s="128"/>
    </row>
    <row r="11" spans="1:10" ht="15.75">
      <c r="A11" s="44"/>
      <c r="B11" s="41">
        <v>60016</v>
      </c>
      <c r="C11" s="41"/>
      <c r="D11" s="151" t="s">
        <v>25</v>
      </c>
      <c r="E11" s="160">
        <f>SUM(E12)</f>
        <v>595000</v>
      </c>
      <c r="F11" s="55"/>
      <c r="G11" s="123">
        <f>SUM(E11:F11)</f>
        <v>595000</v>
      </c>
      <c r="H11" s="122"/>
      <c r="I11" s="55"/>
      <c r="J11" s="129"/>
    </row>
    <row r="12" spans="1:10" ht="42.75">
      <c r="A12" s="50"/>
      <c r="B12" s="42"/>
      <c r="C12" s="30">
        <v>6298</v>
      </c>
      <c r="D12" s="24" t="s">
        <v>22</v>
      </c>
      <c r="E12" s="95">
        <v>595000</v>
      </c>
      <c r="F12" s="56"/>
      <c r="G12" s="96">
        <f>SUM(E12)</f>
        <v>595000</v>
      </c>
      <c r="H12" s="130"/>
      <c r="I12" s="56"/>
      <c r="J12" s="131"/>
    </row>
    <row r="13" spans="1:10" ht="15" thickBot="1">
      <c r="A13" s="51"/>
      <c r="B13" s="3"/>
      <c r="C13" s="3"/>
      <c r="D13" s="46"/>
      <c r="E13" s="97"/>
      <c r="F13" s="13"/>
      <c r="G13" s="98"/>
      <c r="H13" s="126"/>
      <c r="I13" s="4"/>
      <c r="J13" s="127"/>
    </row>
    <row r="14" spans="1:10" ht="15.75">
      <c r="A14" s="99">
        <v>750</v>
      </c>
      <c r="B14" s="100"/>
      <c r="C14" s="59"/>
      <c r="D14" s="152" t="s">
        <v>26</v>
      </c>
      <c r="E14" s="43">
        <f>E15</f>
        <v>212500</v>
      </c>
      <c r="F14" s="5"/>
      <c r="G14" s="45">
        <f>E14+F14</f>
        <v>212500</v>
      </c>
      <c r="H14" s="124"/>
      <c r="I14" s="5"/>
      <c r="J14" s="132"/>
    </row>
    <row r="15" spans="1:10" ht="15">
      <c r="A15" s="52"/>
      <c r="B15" s="57">
        <v>75023</v>
      </c>
      <c r="C15" s="101"/>
      <c r="D15" s="153" t="s">
        <v>27</v>
      </c>
      <c r="E15" s="6">
        <f>E16</f>
        <v>212500</v>
      </c>
      <c r="F15" s="7"/>
      <c r="G15" s="39">
        <f>F15+E15</f>
        <v>212500</v>
      </c>
      <c r="H15" s="87"/>
      <c r="I15" s="7"/>
      <c r="J15" s="88"/>
    </row>
    <row r="16" spans="1:10" ht="42.75">
      <c r="A16" s="52"/>
      <c r="B16" s="53"/>
      <c r="C16" s="30">
        <v>6298</v>
      </c>
      <c r="D16" s="154" t="s">
        <v>22</v>
      </c>
      <c r="E16" s="31">
        <v>212500</v>
      </c>
      <c r="F16" s="32"/>
      <c r="G16" s="40">
        <f>SUM(E16)</f>
        <v>212500</v>
      </c>
      <c r="H16" s="133"/>
      <c r="I16" s="8"/>
      <c r="J16" s="134"/>
    </row>
    <row r="17" spans="1:10" ht="15.75" thickBot="1">
      <c r="A17" s="21"/>
      <c r="B17" s="9"/>
      <c r="C17" s="23"/>
      <c r="D17" s="22"/>
      <c r="E17" s="10"/>
      <c r="F17" s="11"/>
      <c r="G17" s="12"/>
      <c r="H17" s="135"/>
      <c r="I17" s="13"/>
      <c r="J17" s="136"/>
    </row>
    <row r="18" spans="1:10" ht="15.75">
      <c r="A18" s="33" t="s">
        <v>15</v>
      </c>
      <c r="B18" s="34"/>
      <c r="C18" s="35"/>
      <c r="D18" s="36" t="s">
        <v>16</v>
      </c>
      <c r="E18" s="37">
        <f>SUM(E19)</f>
        <v>220000</v>
      </c>
      <c r="F18" s="5"/>
      <c r="G18" s="38">
        <f>SUM(E18:F18)</f>
        <v>220000</v>
      </c>
      <c r="H18" s="85"/>
      <c r="I18" s="5"/>
      <c r="J18" s="86"/>
    </row>
    <row r="19" spans="1:10" ht="15">
      <c r="A19" s="25"/>
      <c r="B19" s="26" t="s">
        <v>17</v>
      </c>
      <c r="C19" s="27"/>
      <c r="D19" s="28" t="s">
        <v>18</v>
      </c>
      <c r="E19" s="6">
        <f>SUM(E20:E21)</f>
        <v>220000</v>
      </c>
      <c r="F19" s="7"/>
      <c r="G19" s="39">
        <f>SUM(E19:F19)</f>
        <v>220000</v>
      </c>
      <c r="H19" s="87"/>
      <c r="I19" s="7"/>
      <c r="J19" s="88"/>
    </row>
    <row r="20" spans="1:10" ht="43.5">
      <c r="A20" s="161"/>
      <c r="B20" s="162"/>
      <c r="C20" s="165">
        <v>2700</v>
      </c>
      <c r="D20" s="166" t="s">
        <v>32</v>
      </c>
      <c r="E20" s="31">
        <v>50000</v>
      </c>
      <c r="F20" s="7"/>
      <c r="G20" s="40">
        <f>SUM(E20)</f>
        <v>50000</v>
      </c>
      <c r="H20" s="87"/>
      <c r="I20" s="7"/>
      <c r="J20" s="88"/>
    </row>
    <row r="21" spans="1:10" ht="28.5">
      <c r="A21" s="29"/>
      <c r="B21" s="29"/>
      <c r="C21" s="30">
        <v>6298</v>
      </c>
      <c r="D21" s="24" t="s">
        <v>19</v>
      </c>
      <c r="E21" s="31">
        <v>170000</v>
      </c>
      <c r="F21" s="32"/>
      <c r="G21" s="40">
        <f>SUM(E21)</f>
        <v>170000</v>
      </c>
      <c r="H21" s="133"/>
      <c r="I21" s="8"/>
      <c r="J21" s="134"/>
    </row>
    <row r="22" spans="1:10" ht="15" thickBot="1">
      <c r="A22" s="73"/>
      <c r="B22" s="73"/>
      <c r="C22" s="74"/>
      <c r="D22" s="60"/>
      <c r="E22" s="75"/>
      <c r="F22" s="76"/>
      <c r="G22" s="77"/>
      <c r="H22" s="135"/>
      <c r="I22" s="13"/>
      <c r="J22" s="136"/>
    </row>
    <row r="23" spans="1:10" ht="15.75">
      <c r="A23" s="99">
        <v>900</v>
      </c>
      <c r="B23" s="59"/>
      <c r="C23" s="59"/>
      <c r="D23" s="155" t="s">
        <v>28</v>
      </c>
      <c r="E23" s="117">
        <f>SUM(E24)</f>
        <v>212500</v>
      </c>
      <c r="F23" s="118"/>
      <c r="G23" s="119">
        <f>SUM(E23)</f>
        <v>212500</v>
      </c>
      <c r="H23" s="137"/>
      <c r="I23" s="54"/>
      <c r="J23" s="138"/>
    </row>
    <row r="24" spans="1:10" ht="15">
      <c r="A24" s="82"/>
      <c r="B24" s="102">
        <v>90095</v>
      </c>
      <c r="C24" s="103"/>
      <c r="D24" s="156" t="s">
        <v>18</v>
      </c>
      <c r="E24" s="92">
        <f>SUM(E25)</f>
        <v>212500</v>
      </c>
      <c r="F24" s="78">
        <f>SUM(F25)</f>
        <v>0</v>
      </c>
      <c r="G24" s="125">
        <f>SUM(E24:F24)</f>
        <v>212500</v>
      </c>
      <c r="H24" s="139"/>
      <c r="I24" s="78"/>
      <c r="J24" s="140"/>
    </row>
    <row r="25" spans="1:10" ht="42.75">
      <c r="A25" s="82"/>
      <c r="B25" s="58"/>
      <c r="C25" s="30">
        <v>6298</v>
      </c>
      <c r="D25" s="154" t="s">
        <v>22</v>
      </c>
      <c r="E25" s="61">
        <v>212500</v>
      </c>
      <c r="F25" s="62"/>
      <c r="G25" s="63">
        <f>SUM(E25:F25)</f>
        <v>212500</v>
      </c>
      <c r="H25" s="141"/>
      <c r="I25" s="64"/>
      <c r="J25" s="142"/>
    </row>
    <row r="26" spans="1:10" ht="13.5" customHeight="1" thickBot="1">
      <c r="A26" s="66"/>
      <c r="B26" s="66"/>
      <c r="C26" s="67"/>
      <c r="D26" s="68"/>
      <c r="E26" s="69"/>
      <c r="F26" s="70"/>
      <c r="G26" s="71"/>
      <c r="H26" s="143"/>
      <c r="I26" s="72"/>
      <c r="J26" s="144"/>
    </row>
    <row r="27" spans="1:10" ht="15.75">
      <c r="A27" s="79">
        <v>921</v>
      </c>
      <c r="B27" s="80"/>
      <c r="C27" s="81"/>
      <c r="D27" s="157" t="s">
        <v>20</v>
      </c>
      <c r="E27" s="89">
        <f>SUM(E28)</f>
        <v>12325</v>
      </c>
      <c r="F27" s="90"/>
      <c r="G27" s="91">
        <f>SUM(E27:F27)</f>
        <v>12325</v>
      </c>
      <c r="H27" s="145"/>
      <c r="I27" s="65"/>
      <c r="J27" s="146"/>
    </row>
    <row r="28" spans="1:10" ht="15">
      <c r="A28" s="82"/>
      <c r="B28" s="83">
        <v>92109</v>
      </c>
      <c r="C28" s="84"/>
      <c r="D28" s="158" t="s">
        <v>21</v>
      </c>
      <c r="E28" s="92">
        <f>SUM(E29)</f>
        <v>12325</v>
      </c>
      <c r="F28" s="78"/>
      <c r="G28" s="93">
        <f>SUM(E28:F28)</f>
        <v>12325</v>
      </c>
      <c r="H28" s="133"/>
      <c r="I28" s="8"/>
      <c r="J28" s="142"/>
    </row>
    <row r="29" spans="1:10" ht="42.75">
      <c r="A29" s="57"/>
      <c r="B29" s="58"/>
      <c r="C29" s="30">
        <v>6298</v>
      </c>
      <c r="D29" s="24" t="s">
        <v>22</v>
      </c>
      <c r="E29" s="31">
        <v>12325</v>
      </c>
      <c r="F29" s="32"/>
      <c r="G29" s="40">
        <f>SUM(E29:F29)</f>
        <v>12325</v>
      </c>
      <c r="H29" s="133"/>
      <c r="I29" s="8"/>
      <c r="J29" s="142"/>
    </row>
    <row r="30" spans="1:10" ht="15.75" thickBot="1">
      <c r="A30" s="114"/>
      <c r="B30" s="115"/>
      <c r="C30" s="116"/>
      <c r="D30" s="22"/>
      <c r="E30" s="75"/>
      <c r="F30" s="76"/>
      <c r="G30" s="77"/>
      <c r="H30" s="135"/>
      <c r="I30" s="13"/>
      <c r="J30" s="136"/>
    </row>
    <row r="31" spans="1:10" ht="15.75">
      <c r="A31" s="104">
        <v>926</v>
      </c>
      <c r="B31" s="104"/>
      <c r="C31" s="105"/>
      <c r="D31" s="106" t="s">
        <v>29</v>
      </c>
      <c r="E31" s="89">
        <f>SUM(E32)</f>
        <v>304500</v>
      </c>
      <c r="F31" s="90"/>
      <c r="G31" s="113">
        <f>SUM(E31:F31)</f>
        <v>304500</v>
      </c>
      <c r="H31" s="147">
        <f>SUM(H32+H36)</f>
        <v>354500</v>
      </c>
      <c r="I31" s="90"/>
      <c r="J31" s="148">
        <f>SUM(H31:I31)</f>
        <v>354500</v>
      </c>
    </row>
    <row r="32" spans="1:10" ht="15">
      <c r="A32" s="107"/>
      <c r="B32" s="108">
        <v>92601</v>
      </c>
      <c r="C32" s="109"/>
      <c r="D32" s="110" t="s">
        <v>30</v>
      </c>
      <c r="E32" s="92">
        <f>SUM(E34)</f>
        <v>304500</v>
      </c>
      <c r="F32" s="78"/>
      <c r="G32" s="93">
        <f>SUM(E32:F32)</f>
        <v>304500</v>
      </c>
      <c r="H32" s="139">
        <f>SUM(H33)</f>
        <v>304500</v>
      </c>
      <c r="I32" s="78"/>
      <c r="J32" s="149">
        <f>SUM(H32:I32)</f>
        <v>304500</v>
      </c>
    </row>
    <row r="33" spans="1:10" ht="42.75">
      <c r="A33" s="111"/>
      <c r="B33" s="112"/>
      <c r="C33" s="30">
        <v>6290</v>
      </c>
      <c r="D33" s="24" t="s">
        <v>22</v>
      </c>
      <c r="E33" s="92"/>
      <c r="F33" s="78"/>
      <c r="G33" s="93"/>
      <c r="H33" s="133">
        <v>304500</v>
      </c>
      <c r="I33" s="8"/>
      <c r="J33" s="142">
        <f>SUM(H33)</f>
        <v>304500</v>
      </c>
    </row>
    <row r="34" spans="1:10" ht="42.75">
      <c r="A34" s="57"/>
      <c r="B34" s="58"/>
      <c r="C34" s="30">
        <v>6298</v>
      </c>
      <c r="D34" s="24" t="s">
        <v>22</v>
      </c>
      <c r="E34" s="31">
        <v>304500</v>
      </c>
      <c r="F34" s="32"/>
      <c r="G34" s="40">
        <f>SUM(E34:F34)</f>
        <v>304500</v>
      </c>
      <c r="H34" s="133"/>
      <c r="I34" s="8"/>
      <c r="J34" s="142"/>
    </row>
    <row r="35" spans="1:10" ht="15">
      <c r="A35" s="170"/>
      <c r="B35" s="171"/>
      <c r="C35" s="30"/>
      <c r="D35" s="167"/>
      <c r="E35" s="31"/>
      <c r="F35" s="32"/>
      <c r="G35" s="164"/>
      <c r="H35" s="133"/>
      <c r="I35" s="8"/>
      <c r="J35" s="142"/>
    </row>
    <row r="36" spans="1:10" ht="15">
      <c r="A36" s="170"/>
      <c r="B36" s="172">
        <v>92695</v>
      </c>
      <c r="C36" s="168"/>
      <c r="D36" s="169" t="s">
        <v>18</v>
      </c>
      <c r="E36" s="92"/>
      <c r="F36" s="78"/>
      <c r="G36" s="125"/>
      <c r="H36" s="139">
        <f>SUM(H37)</f>
        <v>50000</v>
      </c>
      <c r="I36" s="78"/>
      <c r="J36" s="140">
        <f>SUM(H36)</f>
        <v>50000</v>
      </c>
    </row>
    <row r="37" spans="1:10" ht="28.5">
      <c r="A37" s="170"/>
      <c r="B37" s="171"/>
      <c r="C37" s="163">
        <v>2440</v>
      </c>
      <c r="D37" s="175" t="s">
        <v>31</v>
      </c>
      <c r="E37" s="31"/>
      <c r="F37" s="32"/>
      <c r="G37" s="164"/>
      <c r="H37" s="133">
        <v>50000</v>
      </c>
      <c r="I37" s="8"/>
      <c r="J37" s="142">
        <f>SUM(H37:I37)</f>
        <v>50000</v>
      </c>
    </row>
    <row r="38" spans="1:10" ht="15.75" thickBot="1">
      <c r="A38" s="173"/>
      <c r="B38" s="174"/>
      <c r="C38" s="23"/>
      <c r="D38" s="22"/>
      <c r="E38" s="10"/>
      <c r="F38" s="11"/>
      <c r="G38" s="12"/>
      <c r="H38" s="135"/>
      <c r="I38" s="13"/>
      <c r="J38" s="136"/>
    </row>
    <row r="39" spans="1:10" ht="12.75" customHeight="1">
      <c r="A39" s="179" t="s">
        <v>14</v>
      </c>
      <c r="B39" s="179"/>
      <c r="C39" s="179"/>
      <c r="D39" s="180"/>
      <c r="E39" s="181">
        <f aca="true" t="shared" si="0" ref="E39:J39">E10+E14+E18+E23+E27+E31</f>
        <v>1556825</v>
      </c>
      <c r="F39" s="177">
        <f t="shared" si="0"/>
        <v>0</v>
      </c>
      <c r="G39" s="182">
        <f t="shared" si="0"/>
        <v>1556825</v>
      </c>
      <c r="H39" s="176">
        <f t="shared" si="0"/>
        <v>354500</v>
      </c>
      <c r="I39" s="177">
        <f t="shared" si="0"/>
        <v>0</v>
      </c>
      <c r="J39" s="178">
        <f t="shared" si="0"/>
        <v>354500</v>
      </c>
    </row>
    <row r="40" spans="1:10" s="2" customFormat="1" ht="13.5" customHeight="1">
      <c r="A40" s="179"/>
      <c r="B40" s="179"/>
      <c r="C40" s="179"/>
      <c r="D40" s="180"/>
      <c r="E40" s="181"/>
      <c r="F40" s="177"/>
      <c r="G40" s="182"/>
      <c r="H40" s="176"/>
      <c r="I40" s="177"/>
      <c r="J40" s="178"/>
    </row>
    <row r="41" spans="1:10" ht="13.5" customHeight="1">
      <c r="A41" s="14"/>
      <c r="B41" s="14"/>
      <c r="C41" s="14"/>
      <c r="D41" s="14"/>
      <c r="E41" s="15"/>
      <c r="F41" s="15"/>
      <c r="G41" s="16"/>
      <c r="H41" s="17"/>
      <c r="I41" s="17"/>
      <c r="J41" s="17"/>
    </row>
    <row r="42" spans="1:9" ht="15">
      <c r="A42" s="18"/>
      <c r="B42" s="19"/>
      <c r="H42" s="20"/>
      <c r="I42" s="20"/>
    </row>
    <row r="43" spans="1:9" ht="15">
      <c r="A43" s="18"/>
      <c r="B43" s="19"/>
      <c r="D43" s="17"/>
      <c r="E43" s="17"/>
      <c r="F43" s="17"/>
      <c r="H43" s="2"/>
      <c r="I43" s="2"/>
    </row>
    <row r="46" ht="15">
      <c r="H46" s="2"/>
    </row>
  </sheetData>
  <mergeCells count="19">
    <mergeCell ref="E1:G1"/>
    <mergeCell ref="H1:J1"/>
    <mergeCell ref="E2:G2"/>
    <mergeCell ref="H2:J2"/>
    <mergeCell ref="E3:G3"/>
    <mergeCell ref="H3:J3"/>
    <mergeCell ref="E4:G4"/>
    <mergeCell ref="H4:J4"/>
    <mergeCell ref="A6:I6"/>
    <mergeCell ref="D8:D9"/>
    <mergeCell ref="E8:G8"/>
    <mergeCell ref="H8:J8"/>
    <mergeCell ref="H39:H40"/>
    <mergeCell ref="I39:I40"/>
    <mergeCell ref="J39:J40"/>
    <mergeCell ref="A39:D40"/>
    <mergeCell ref="E39:E40"/>
    <mergeCell ref="F39:F40"/>
    <mergeCell ref="G39:G40"/>
  </mergeCells>
  <printOptions horizontalCentered="1"/>
  <pageMargins left="0.5902777777777778" right="0" top="0.39375" bottom="0.39305555555555555" header="0.5118055555555556" footer="0.19652777777777777"/>
  <pageSetup horizontalDpi="300" verticalDpi="3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2008-09-11T12:58:32Z</cp:lastPrinted>
  <dcterms:modified xsi:type="dcterms:W3CDTF">2008-09-26T12:37:00Z</dcterms:modified>
  <cp:category/>
  <cp:version/>
  <cp:contentType/>
  <cp:contentStatus/>
</cp:coreProperties>
</file>