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</sheets>
  <definedNames>
    <definedName name="_xlnm.Print_Titles" localSheetId="0">'Arkusz1'!$13:$13</definedName>
  </definedNames>
  <calcPr fullCalcOnLoad="1"/>
</workbook>
</file>

<file path=xl/sharedStrings.xml><?xml version="1.0" encoding="utf-8"?>
<sst xmlns="http://schemas.openxmlformats.org/spreadsheetml/2006/main" count="298" uniqueCount="133">
  <si>
    <t>Rady Miejskiej w Wyszkowie</t>
  </si>
  <si>
    <t xml:space="preserve"> </t>
  </si>
  <si>
    <t>Lp.</t>
  </si>
  <si>
    <t>Dział</t>
  </si>
  <si>
    <t>Rozdz.</t>
  </si>
  <si>
    <t>par.</t>
  </si>
  <si>
    <t xml:space="preserve">Nazwa zadania inwestycyjnego </t>
  </si>
  <si>
    <t>Łaczne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</si>
  <si>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</si>
  <si>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</si>
  <si>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</si>
  <si>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</si>
  <si>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 i pożyczki</t>
  </si>
  <si>
    <t>środki pochodzące z innych źródeł</t>
  </si>
  <si>
    <t>Środki wymienione w art.. 5 ust. 1 pkt 2 i 3 u.f.p.</t>
  </si>
  <si>
    <t>010</t>
  </si>
  <si>
    <t>01010</t>
  </si>
  <si>
    <t>Urząd Miejski</t>
  </si>
  <si>
    <t xml:space="preserve">Budowa wodociągu w Kamieńczyku </t>
  </si>
  <si>
    <t>Ogółem rozdz. 01010</t>
  </si>
  <si>
    <t xml:space="preserve">Modernizacja ulic na oś.Ogródki </t>
  </si>
  <si>
    <t>Budowa ulic na osiedlu Latoszek wraz z infrastrukturą towarzyszącą</t>
  </si>
  <si>
    <t>Budowa drogi w Gulczewie</t>
  </si>
  <si>
    <t>Modernizacja drogi gminnej dla miejscowości Lucynów i Lucynów Duży et. II</t>
  </si>
  <si>
    <t>Budowa obwodnicy śródmiejskiej Wyszkowa - etap II</t>
  </si>
  <si>
    <t>Budowa drogi w Lucynowie (teren scalenia)</t>
  </si>
  <si>
    <t>Modernizacja drogi gminnej w Leszczydole Nowinach (ul.Szkolna)- etap II</t>
  </si>
  <si>
    <t>Modernizacja ul.Handlowej</t>
  </si>
  <si>
    <t>Budowa drogi w Ślubowie</t>
  </si>
  <si>
    <t>Budowa ulicy Polnej et.II</t>
  </si>
  <si>
    <t>Budowa drogi w Skuszewie ( ul. Przejazdowa)</t>
  </si>
  <si>
    <t>Dostosowanie dróg gminnych położonych wzdłuż ul.Serockiej do drogi krajowej</t>
  </si>
  <si>
    <t>Przebudowa ulic na osiedlu Zakręzie</t>
  </si>
  <si>
    <t>Budowa ulicy Szpitalnej (dokumentacja)</t>
  </si>
  <si>
    <t xml:space="preserve">Budowa drogi w miejscowości Łosinno </t>
  </si>
  <si>
    <t>Budowa ulic Dębowej i Środkowej w Leszczydole Nowinach</t>
  </si>
  <si>
    <t xml:space="preserve"> Budowa ul.Granicznej</t>
  </si>
  <si>
    <t>Budowa ulicy Wspólnej</t>
  </si>
  <si>
    <t>Modernizacja ulicy Leśnej etap II</t>
  </si>
  <si>
    <t>Budowa ulicy Mazowieckiej w Kamieńczyku</t>
  </si>
  <si>
    <t>Zagospodarowanie terenu na osiedlu Centrum - ulice , rynek miejski</t>
  </si>
  <si>
    <t>Ogółem rozdz. 60016</t>
  </si>
  <si>
    <t>Informatyzacja gminy Wyszków</t>
  </si>
  <si>
    <t>Ogółem rozdz.80101</t>
  </si>
  <si>
    <t>Budowa Centum Pomocy Społecznej</t>
  </si>
  <si>
    <t>Ogółem rozdz. 85295</t>
  </si>
  <si>
    <t>Budowa kanalizacji sanitarnej Leszczydół Nowiny- etap II a</t>
  </si>
  <si>
    <t>Budowa kanalizacji sanitarnej w Olszance i Sitnie</t>
  </si>
  <si>
    <t>Budowa kanalizacji sanitarnej w Rybienku Nowym</t>
  </si>
  <si>
    <t>Budowa gazociągu Leszczydół Nowiny - etap III</t>
  </si>
  <si>
    <t xml:space="preserve">Zagospodarowanie terenu wzdłuż rzeki Bug wraz z odbudową przystani </t>
  </si>
  <si>
    <t>Budowa sieci tras rowerowych , pieszych i konnych w gminie</t>
  </si>
  <si>
    <t>Modernizacja budynku WOK "HUTNIK"</t>
  </si>
  <si>
    <t>Ogółem rozdz.92109</t>
  </si>
  <si>
    <t>Modernizacja stadionu miejskiego</t>
  </si>
  <si>
    <t>Ogółem rozdz.92601</t>
  </si>
  <si>
    <t xml:space="preserve">Ogółem </t>
  </si>
  <si>
    <t>Ogółem rozdz. 75023</t>
  </si>
  <si>
    <t>Zmiana oświetlenia ulicznego na energooszczędne</t>
  </si>
  <si>
    <t>Ogółem rozdz.90015</t>
  </si>
  <si>
    <t>Budowa wodociągu na Osiedlu Na Bugiem</t>
  </si>
  <si>
    <t>Budowa ulicy Kasztanowej</t>
  </si>
  <si>
    <t>Budowa ulicy Stolarskiej</t>
  </si>
  <si>
    <t>Budowa ulic serwisowych do I etapu obwodnicy śródmiejskiej</t>
  </si>
  <si>
    <t>Budowa ulic Spokojnej i Piaski w Kamieńczyku</t>
  </si>
  <si>
    <t>Ogółem rozdz.90095</t>
  </si>
  <si>
    <t>rok budżetowy 2008</t>
  </si>
  <si>
    <t>B. Środki i dotacje otrzymane od innych jst oraz innych jednostek zaliczanych do sektora finansów publicznych</t>
  </si>
  <si>
    <t xml:space="preserve">C. Inne źródła </t>
  </si>
  <si>
    <t>A</t>
  </si>
  <si>
    <t>Budowa wewnątrzosiedlowej ulicy do WOSiR</t>
  </si>
  <si>
    <t>Modernizacja targowiska miejskiego</t>
  </si>
  <si>
    <t>Budowa kanalizacji sanitarnej w Lucynowie, Lucynowie Dużym, Tumanku</t>
  </si>
  <si>
    <t>Budowa kanalizacji sanitarnej w Leszczydole Pustkach, Leszczydole Działkach i Leszczydole Podwielątkach</t>
  </si>
  <si>
    <t xml:space="preserve">Budowa ulicy Żytniej </t>
  </si>
  <si>
    <t>Budowa boisk sportowych przy Zespole Szkól na os. Polonez</t>
  </si>
  <si>
    <t>Remont ulicy Gen. J. Sowińskiego</t>
  </si>
  <si>
    <t>Dotacja celowa na pomoc finansową udzielaną między jednostkami samorządu terytorialnego na dofinansowanie własnych zadań inwestycyjnych i zakupów inw.</t>
  </si>
  <si>
    <t>Ogółem rozdz60014</t>
  </si>
  <si>
    <t>Budowa boiska piłkarskiego</t>
  </si>
  <si>
    <t>Modernizacja ulicy dojazdowej do Gimnazjum Nr 2</t>
  </si>
  <si>
    <t>Przebudowa ulicy Prostej</t>
  </si>
  <si>
    <t>Budowa ciągu pieszo - jezdnego wzdłuż ul. Piłsudskiego</t>
  </si>
  <si>
    <t>Przebudowa ulicy Kowalskiego</t>
  </si>
  <si>
    <t>Budowa ulicy Lipowej</t>
  </si>
  <si>
    <t>Przebudowa ulicy Centralnej</t>
  </si>
  <si>
    <t>Przebudowa ulic Kościelnej i Strumykowej</t>
  </si>
  <si>
    <t>Modernizacja ul. Pułtuskiej na odcinku od  ul. Okrzei do ul.Sowińskiego</t>
  </si>
  <si>
    <t>Przebudowa ulicy Radosnej</t>
  </si>
  <si>
    <t>Dotacja celowa dla ZADM</t>
  </si>
  <si>
    <t>Ogółem rozdz. 70001</t>
  </si>
  <si>
    <t xml:space="preserve">Zakup gruntów </t>
  </si>
  <si>
    <t>Ogółem rozdz. 70005</t>
  </si>
  <si>
    <t>Komputeryzacja Urzędu Miejskiego</t>
  </si>
  <si>
    <t>Modernizacja Szkoły Podstawowej w Leszczydole Nowinach</t>
  </si>
  <si>
    <t>Budowa linii zasilających i oświetlenia ulicznego</t>
  </si>
  <si>
    <t xml:space="preserve">Budowa chodników </t>
  </si>
  <si>
    <t>Budowa infrastruktury w ramach czynów społecznych</t>
  </si>
  <si>
    <t>Załącznik Nr 3a</t>
  </si>
  <si>
    <t>Budowa ulic na Osi. Zakręzie</t>
  </si>
  <si>
    <t>Budowa ogrodzenia - ogródek jordanowski</t>
  </si>
  <si>
    <t>Zadania inwestycyjne w 2008 r.</t>
  </si>
  <si>
    <t>Przewodniczący Rady</t>
  </si>
  <si>
    <t xml:space="preserve">    Marek Głowacki</t>
  </si>
  <si>
    <t>Budowa kanalizacji sanitarnej w Leszczydole Starym, Leszczydole Pustkach</t>
  </si>
  <si>
    <t>Budowa sali gimnastycznej przy Szkole Podstawowej w Leszczydole Starym</t>
  </si>
  <si>
    <t>Budowa boiska sportowego wielofunkcyjnego przy Szkole Podstawowej Nr 5</t>
  </si>
  <si>
    <t>Termomodernizacja budynku Przedszkola Nr 4</t>
  </si>
  <si>
    <t>Ogółem rozdz.80104</t>
  </si>
  <si>
    <t>Termomodernizacja budynku WOSiR</t>
  </si>
  <si>
    <t>Ogółem rozdz.92604</t>
  </si>
  <si>
    <t>Budowa sieci komputerowej wraz z serwerownią</t>
  </si>
  <si>
    <t>Modernizacja budynku Urzędu Miejskiego</t>
  </si>
  <si>
    <t>Modernizacja i wyposażenie Sali gimnastycznej w Szkole Podstawowej w Leszczydole Nowinach</t>
  </si>
  <si>
    <t xml:space="preserve">Przebudowa i remont łazienek, wymiana stolarki drzwiowej i wymiana instalacji c.o w Przedszkolu Integracyjnym Nr 4 </t>
  </si>
  <si>
    <t>Przebudowa mostu w Drogoszewie</t>
  </si>
  <si>
    <t>Przebudowa mostu w Kamieńczyku</t>
  </si>
  <si>
    <t>6210</t>
  </si>
  <si>
    <t xml:space="preserve">Dotacja celowa z budżetu na finansowanie lub dofinansowanie kosztów realizacji inwestycji i zakupów inwestycyjnych zakładów budżetowych     </t>
  </si>
  <si>
    <t>Ogółem rozdz. 85154</t>
  </si>
  <si>
    <t>Wniesienie udziałów do Wyszkowskiego Towarzystwa Budownictwa Społecznego</t>
  </si>
  <si>
    <t>Wyposażenie placu zabaw w sprzęt jordanowski Żłobko - Przedszkole Nr 1</t>
  </si>
  <si>
    <t>Termomodernizacja budynku Żłobko -Przedszkola nr 1</t>
  </si>
  <si>
    <t>Budowa kompleksów sportowo-rekreacyjnych na terenach wiejskich - Kamieńczyk</t>
  </si>
  <si>
    <t xml:space="preserve">Budowa wodociągu w Lucynowie </t>
  </si>
  <si>
    <t>Budowa sieci kanalizacji sanitarnej w  Rybienku Starym, Tulewie Gónym i Rybnie</t>
  </si>
  <si>
    <t>A. Dotacje i środki z budżetu państwa (np. od wojewody, MEN, )</t>
  </si>
  <si>
    <t>z dnia 10 lipca 2008r.</t>
  </si>
  <si>
    <t>Budowa ulicy Rynek- drogi dojazdowej do przeprawy promowej w Kamieńczyku</t>
  </si>
  <si>
    <t>Budowa obwodnicy śródmiejskiej Wyszkowa - etap III i IV</t>
  </si>
  <si>
    <t>Remont stropu i dachu budynku Szkoły Podstawowej w Kamieńczyku</t>
  </si>
  <si>
    <t>6050</t>
  </si>
  <si>
    <t>do Uchwały Nr XXV/180/2008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</si>
</sst>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2"/>
    </font>
    <font>
      <sz val="10"/>
      <name val="Arial"/>
      <family val="0"/>
    </font>
    <font>
      <sz val="9"/>
      <name val="Arial CE"/>
      <family val="2"/>
    </font>
    <font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12"/>
      <name val="Arial CE"/>
      <family val="0"/>
    </font>
    <font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1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/>
      <right style="thin"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 style="thin"/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9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horizontal="right" wrapText="1"/>
    </xf>
    <xf numFmtId="3" fontId="3" fillId="0" borderId="3" xfId="0" applyNumberFormat="1" applyFont="1" applyFill="1" applyBorder="1" applyAlignment="1">
      <alignment horizontal="right" wrapText="1"/>
    </xf>
    <xf numFmtId="3" fontId="3" fillId="0" borderId="6" xfId="0" applyNumberFormat="1" applyFont="1" applyFill="1" applyBorder="1" applyAlignment="1">
      <alignment horizontal="right" wrapText="1"/>
    </xf>
    <xf numFmtId="3" fontId="3" fillId="0" borderId="7" xfId="0" applyNumberFormat="1" applyFont="1" applyFill="1" applyBorder="1" applyAlignment="1">
      <alignment horizontal="right" wrapText="1"/>
    </xf>
    <xf numFmtId="3" fontId="3" fillId="0" borderId="4" xfId="0" applyNumberFormat="1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center" wrapText="1"/>
    </xf>
    <xf numFmtId="3" fontId="3" fillId="0" borderId="9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wrapText="1"/>
    </xf>
    <xf numFmtId="3" fontId="5" fillId="0" borderId="11" xfId="0" applyNumberFormat="1" applyFont="1" applyFill="1" applyBorder="1" applyAlignment="1">
      <alignment horizontal="right" wrapText="1"/>
    </xf>
    <xf numFmtId="3" fontId="5" fillId="0" borderId="12" xfId="0" applyNumberFormat="1" applyFont="1" applyFill="1" applyBorder="1" applyAlignment="1">
      <alignment horizontal="right" wrapText="1"/>
    </xf>
    <xf numFmtId="3" fontId="5" fillId="0" borderId="13" xfId="0" applyNumberFormat="1" applyFont="1" applyFill="1" applyBorder="1" applyAlignment="1">
      <alignment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0" fontId="3" fillId="0" borderId="5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3" fontId="3" fillId="0" borderId="6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3" fillId="0" borderId="7" xfId="0" applyNumberFormat="1" applyFont="1" applyFill="1" applyBorder="1" applyAlignment="1">
      <alignment/>
    </xf>
    <xf numFmtId="3" fontId="3" fillId="0" borderId="4" xfId="0" applyNumberFormat="1" applyFont="1" applyFill="1" applyBorder="1" applyAlignment="1">
      <alignment/>
    </xf>
    <xf numFmtId="3" fontId="3" fillId="0" borderId="6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3" fillId="0" borderId="7" xfId="0" applyNumberFormat="1" applyFont="1" applyFill="1" applyBorder="1" applyAlignment="1">
      <alignment wrapText="1"/>
    </xf>
    <xf numFmtId="3" fontId="3" fillId="0" borderId="4" xfId="0" applyNumberFormat="1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3" fontId="3" fillId="0" borderId="18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9" xfId="0" applyFont="1" applyFill="1" applyBorder="1" applyAlignment="1">
      <alignment wrapText="1"/>
    </xf>
    <xf numFmtId="3" fontId="3" fillId="0" borderId="22" xfId="0" applyNumberFormat="1" applyFont="1" applyFill="1" applyBorder="1" applyAlignment="1">
      <alignment horizontal="right" wrapText="1"/>
    </xf>
    <xf numFmtId="3" fontId="5" fillId="0" borderId="11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3" fontId="5" fillId="0" borderId="24" xfId="0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3" fontId="3" fillId="0" borderId="27" xfId="0" applyNumberFormat="1" applyFont="1" applyFill="1" applyBorder="1" applyAlignment="1">
      <alignment/>
    </xf>
    <xf numFmtId="3" fontId="3" fillId="0" borderId="28" xfId="0" applyNumberFormat="1" applyFont="1" applyFill="1" applyBorder="1" applyAlignment="1">
      <alignment/>
    </xf>
    <xf numFmtId="0" fontId="3" fillId="0" borderId="29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5" fillId="0" borderId="14" xfId="0" applyFont="1" applyFill="1" applyBorder="1" applyAlignment="1">
      <alignment/>
    </xf>
    <xf numFmtId="0" fontId="3" fillId="0" borderId="32" xfId="0" applyFont="1" applyFill="1" applyBorder="1" applyAlignment="1">
      <alignment wrapText="1"/>
    </xf>
    <xf numFmtId="0" fontId="5" fillId="0" borderId="24" xfId="0" applyFont="1" applyFill="1" applyBorder="1" applyAlignment="1">
      <alignment/>
    </xf>
    <xf numFmtId="3" fontId="3" fillId="0" borderId="33" xfId="0" applyNumberFormat="1" applyFont="1" applyFill="1" applyBorder="1" applyAlignment="1">
      <alignment horizontal="right" wrapText="1"/>
    </xf>
    <xf numFmtId="3" fontId="3" fillId="0" borderId="34" xfId="0" applyNumberFormat="1" applyFont="1" applyFill="1" applyBorder="1" applyAlignment="1">
      <alignment/>
    </xf>
    <xf numFmtId="0" fontId="3" fillId="0" borderId="35" xfId="0" applyFont="1" applyFill="1" applyBorder="1" applyAlignment="1">
      <alignment/>
    </xf>
    <xf numFmtId="3" fontId="5" fillId="0" borderId="34" xfId="0" applyNumberFormat="1" applyFont="1" applyFill="1" applyBorder="1" applyAlignment="1">
      <alignment/>
    </xf>
    <xf numFmtId="3" fontId="5" fillId="0" borderId="36" xfId="0" applyNumberFormat="1" applyFont="1" applyFill="1" applyBorder="1" applyAlignment="1">
      <alignment horizontal="right" wrapText="1"/>
    </xf>
    <xf numFmtId="3" fontId="5" fillId="0" borderId="37" xfId="0" applyNumberFormat="1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39" xfId="0" applyFont="1" applyFill="1" applyBorder="1" applyAlignment="1">
      <alignment wrapText="1"/>
    </xf>
    <xf numFmtId="0" fontId="3" fillId="0" borderId="39" xfId="0" applyFont="1" applyFill="1" applyBorder="1" applyAlignment="1">
      <alignment horizontal="left" wrapText="1"/>
    </xf>
    <xf numFmtId="0" fontId="3" fillId="0" borderId="26" xfId="0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/>
    </xf>
    <xf numFmtId="0" fontId="3" fillId="0" borderId="40" xfId="0" applyFont="1" applyFill="1" applyBorder="1" applyAlignment="1">
      <alignment wrapText="1"/>
    </xf>
    <xf numFmtId="0" fontId="3" fillId="0" borderId="25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3" fontId="3" fillId="0" borderId="41" xfId="0" applyNumberFormat="1" applyFont="1" applyFill="1" applyBorder="1" applyAlignment="1">
      <alignment horizontal="right" wrapText="1"/>
    </xf>
    <xf numFmtId="3" fontId="5" fillId="0" borderId="42" xfId="0" applyNumberFormat="1" applyFont="1" applyFill="1" applyBorder="1" applyAlignment="1">
      <alignment horizontal="right" wrapText="1"/>
    </xf>
    <xf numFmtId="3" fontId="5" fillId="0" borderId="43" xfId="0" applyNumberFormat="1" applyFont="1" applyFill="1" applyBorder="1" applyAlignment="1">
      <alignment horizontal="right" wrapText="1"/>
    </xf>
    <xf numFmtId="3" fontId="5" fillId="0" borderId="44" xfId="0" applyNumberFormat="1" applyFont="1" applyFill="1" applyBorder="1" applyAlignment="1">
      <alignment wrapText="1"/>
    </xf>
    <xf numFmtId="3" fontId="5" fillId="0" borderId="42" xfId="0" applyNumberFormat="1" applyFont="1" applyFill="1" applyBorder="1" applyAlignment="1">
      <alignment wrapText="1"/>
    </xf>
    <xf numFmtId="3" fontId="5" fillId="0" borderId="45" xfId="0" applyNumberFormat="1" applyFont="1" applyFill="1" applyBorder="1" applyAlignment="1">
      <alignment wrapText="1"/>
    </xf>
    <xf numFmtId="0" fontId="3" fillId="0" borderId="46" xfId="0" applyFont="1" applyFill="1" applyBorder="1" applyAlignment="1">
      <alignment horizontal="center" wrapText="1"/>
    </xf>
    <xf numFmtId="0" fontId="3" fillId="0" borderId="47" xfId="0" applyFont="1" applyBorder="1" applyAlignment="1">
      <alignment vertical="center" wrapText="1"/>
    </xf>
    <xf numFmtId="0" fontId="3" fillId="0" borderId="48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3" fontId="5" fillId="0" borderId="52" xfId="0" applyNumberFormat="1" applyFont="1" applyFill="1" applyBorder="1" applyAlignment="1">
      <alignment/>
    </xf>
    <xf numFmtId="3" fontId="5" fillId="0" borderId="53" xfId="0" applyNumberFormat="1" applyFont="1" applyFill="1" applyBorder="1" applyAlignment="1">
      <alignment/>
    </xf>
    <xf numFmtId="3" fontId="5" fillId="0" borderId="54" xfId="0" applyNumberFormat="1" applyFont="1" applyFill="1" applyBorder="1" applyAlignment="1">
      <alignment/>
    </xf>
    <xf numFmtId="0" fontId="5" fillId="0" borderId="55" xfId="0" applyFont="1" applyFill="1" applyBorder="1" applyAlignment="1">
      <alignment horizontal="center" wrapText="1"/>
    </xf>
    <xf numFmtId="3" fontId="5" fillId="0" borderId="56" xfId="0" applyNumberFormat="1" applyFont="1" applyBorder="1" applyAlignment="1">
      <alignment/>
    </xf>
    <xf numFmtId="3" fontId="5" fillId="0" borderId="31" xfId="0" applyNumberFormat="1" applyFont="1" applyFill="1" applyBorder="1" applyAlignment="1">
      <alignment/>
    </xf>
    <xf numFmtId="3" fontId="5" fillId="0" borderId="57" xfId="0" applyNumberFormat="1" applyFont="1" applyFill="1" applyBorder="1" applyAlignment="1">
      <alignment/>
    </xf>
    <xf numFmtId="3" fontId="3" fillId="0" borderId="51" xfId="0" applyNumberFormat="1" applyFont="1" applyBorder="1" applyAlignment="1">
      <alignment/>
    </xf>
    <xf numFmtId="3" fontId="3" fillId="0" borderId="36" xfId="0" applyNumberFormat="1" applyFont="1" applyFill="1" applyBorder="1" applyAlignment="1">
      <alignment horizontal="right" wrapText="1"/>
    </xf>
    <xf numFmtId="3" fontId="3" fillId="0" borderId="58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3" fillId="0" borderId="47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wrapText="1"/>
    </xf>
    <xf numFmtId="3" fontId="5" fillId="0" borderId="16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5" fillId="0" borderId="61" xfId="0" applyNumberFormat="1" applyFont="1" applyFill="1" applyBorder="1" applyAlignment="1">
      <alignment/>
    </xf>
    <xf numFmtId="0" fontId="3" fillId="0" borderId="62" xfId="0" applyFont="1" applyBorder="1" applyAlignment="1">
      <alignment wrapText="1"/>
    </xf>
    <xf numFmtId="0" fontId="3" fillId="0" borderId="63" xfId="0" applyFont="1" applyBorder="1" applyAlignment="1">
      <alignment wrapText="1"/>
    </xf>
    <xf numFmtId="3" fontId="3" fillId="0" borderId="48" xfId="0" applyNumberFormat="1" applyFont="1" applyBorder="1" applyAlignment="1">
      <alignment/>
    </xf>
    <xf numFmtId="0" fontId="3" fillId="0" borderId="6" xfId="0" applyFont="1" applyFill="1" applyBorder="1" applyAlignment="1">
      <alignment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/>
    </xf>
    <xf numFmtId="0" fontId="3" fillId="0" borderId="49" xfId="0" applyFont="1" applyBorder="1" applyAlignment="1">
      <alignment wrapText="1"/>
    </xf>
    <xf numFmtId="3" fontId="3" fillId="0" borderId="26" xfId="0" applyNumberFormat="1" applyFont="1" applyFill="1" applyBorder="1" applyAlignment="1">
      <alignment horizontal="right" wrapText="1"/>
    </xf>
    <xf numFmtId="3" fontId="3" fillId="0" borderId="25" xfId="0" applyNumberFormat="1" applyFont="1" applyFill="1" applyBorder="1" applyAlignment="1">
      <alignment wrapText="1"/>
    </xf>
    <xf numFmtId="3" fontId="3" fillId="0" borderId="26" xfId="0" applyNumberFormat="1" applyFont="1" applyFill="1" applyBorder="1" applyAlignment="1">
      <alignment wrapText="1"/>
    </xf>
    <xf numFmtId="3" fontId="3" fillId="0" borderId="27" xfId="0" applyNumberFormat="1" applyFont="1" applyFill="1" applyBorder="1" applyAlignment="1">
      <alignment wrapText="1"/>
    </xf>
    <xf numFmtId="3" fontId="3" fillId="0" borderId="31" xfId="0" applyNumberFormat="1" applyFont="1" applyFill="1" applyBorder="1" applyAlignment="1">
      <alignment/>
    </xf>
    <xf numFmtId="3" fontId="3" fillId="0" borderId="64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65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3" fillId="0" borderId="66" xfId="0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wrapText="1"/>
    </xf>
    <xf numFmtId="3" fontId="5" fillId="0" borderId="28" xfId="0" applyNumberFormat="1" applyFont="1" applyFill="1" applyBorder="1" applyAlignment="1">
      <alignment wrapText="1"/>
    </xf>
    <xf numFmtId="3" fontId="5" fillId="0" borderId="67" xfId="0" applyNumberFormat="1" applyFont="1" applyFill="1" applyBorder="1" applyAlignment="1">
      <alignment wrapText="1"/>
    </xf>
    <xf numFmtId="3" fontId="3" fillId="0" borderId="61" xfId="0" applyNumberFormat="1" applyFont="1" applyFill="1" applyBorder="1" applyAlignment="1">
      <alignment/>
    </xf>
    <xf numFmtId="0" fontId="3" fillId="0" borderId="18" xfId="0" applyFont="1" applyFill="1" applyBorder="1" applyAlignment="1">
      <alignment wrapText="1"/>
    </xf>
    <xf numFmtId="0" fontId="3" fillId="0" borderId="68" xfId="0" applyFont="1" applyFill="1" applyBorder="1" applyAlignment="1">
      <alignment vertical="center" wrapText="1"/>
    </xf>
    <xf numFmtId="3" fontId="3" fillId="0" borderId="28" xfId="0" applyNumberFormat="1" applyFont="1" applyFill="1" applyBorder="1" applyAlignment="1">
      <alignment horizontal="right" wrapText="1"/>
    </xf>
    <xf numFmtId="3" fontId="5" fillId="0" borderId="69" xfId="0" applyNumberFormat="1" applyFont="1" applyFill="1" applyBorder="1" applyAlignment="1">
      <alignment/>
    </xf>
    <xf numFmtId="0" fontId="5" fillId="0" borderId="70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3" fontId="5" fillId="0" borderId="71" xfId="0" applyNumberFormat="1" applyFont="1" applyFill="1" applyBorder="1" applyAlignment="1">
      <alignment/>
    </xf>
    <xf numFmtId="3" fontId="5" fillId="0" borderId="72" xfId="0" applyNumberFormat="1" applyFont="1" applyBorder="1" applyAlignment="1">
      <alignment/>
    </xf>
    <xf numFmtId="3" fontId="5" fillId="0" borderId="73" xfId="0" applyNumberFormat="1" applyFont="1" applyFill="1" applyBorder="1" applyAlignment="1">
      <alignment/>
    </xf>
    <xf numFmtId="3" fontId="5" fillId="0" borderId="72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5" fillId="0" borderId="29" xfId="0" applyNumberFormat="1" applyFont="1" applyFill="1" applyBorder="1" applyAlignment="1">
      <alignment/>
    </xf>
    <xf numFmtId="3" fontId="5" fillId="0" borderId="55" xfId="0" applyNumberFormat="1" applyFont="1" applyFill="1" applyBorder="1" applyAlignment="1">
      <alignment/>
    </xf>
    <xf numFmtId="3" fontId="5" fillId="0" borderId="74" xfId="0" applyNumberFormat="1" applyFont="1" applyFill="1" applyBorder="1" applyAlignment="1">
      <alignment/>
    </xf>
    <xf numFmtId="3" fontId="5" fillId="0" borderId="75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0" fontId="3" fillId="0" borderId="76" xfId="0" applyFont="1" applyBorder="1" applyAlignment="1">
      <alignment wrapText="1"/>
    </xf>
    <xf numFmtId="0" fontId="3" fillId="0" borderId="11" xfId="0" applyFont="1" applyFill="1" applyBorder="1" applyAlignment="1">
      <alignment wrapText="1"/>
    </xf>
    <xf numFmtId="3" fontId="3" fillId="0" borderId="77" xfId="0" applyNumberFormat="1" applyFont="1" applyFill="1" applyBorder="1" applyAlignment="1">
      <alignment horizontal="right" wrapText="1"/>
    </xf>
    <xf numFmtId="0" fontId="3" fillId="0" borderId="27" xfId="0" applyFont="1" applyFill="1" applyBorder="1" applyAlignment="1">
      <alignment/>
    </xf>
    <xf numFmtId="0" fontId="3" fillId="0" borderId="78" xfId="0" applyFont="1" applyBorder="1" applyAlignment="1">
      <alignment/>
    </xf>
    <xf numFmtId="0" fontId="3" fillId="0" borderId="79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3" fontId="3" fillId="0" borderId="37" xfId="0" applyNumberFormat="1" applyFont="1" applyFill="1" applyBorder="1" applyAlignment="1">
      <alignment/>
    </xf>
    <xf numFmtId="3" fontId="5" fillId="0" borderId="35" xfId="0" applyNumberFormat="1" applyFont="1" applyFill="1" applyBorder="1" applyAlignment="1">
      <alignment/>
    </xf>
    <xf numFmtId="3" fontId="3" fillId="0" borderId="38" xfId="0" applyNumberFormat="1" applyFont="1" applyFill="1" applyBorder="1" applyAlignment="1">
      <alignment/>
    </xf>
    <xf numFmtId="0" fontId="3" fillId="0" borderId="38" xfId="0" applyFont="1" applyFill="1" applyBorder="1" applyAlignment="1">
      <alignment horizontal="center" wrapText="1"/>
    </xf>
    <xf numFmtId="0" fontId="3" fillId="0" borderId="80" xfId="0" applyFont="1" applyBorder="1" applyAlignment="1">
      <alignment wrapText="1"/>
    </xf>
    <xf numFmtId="3" fontId="3" fillId="0" borderId="81" xfId="0" applyNumberFormat="1" applyFont="1" applyFill="1" applyBorder="1" applyAlignment="1">
      <alignment horizontal="right" wrapText="1"/>
    </xf>
    <xf numFmtId="3" fontId="3" fillId="0" borderId="30" xfId="0" applyNumberFormat="1" applyFont="1" applyFill="1" applyBorder="1" applyAlignment="1">
      <alignment/>
    </xf>
    <xf numFmtId="3" fontId="3" fillId="0" borderId="57" xfId="0" applyNumberFormat="1" applyFont="1" applyFill="1" applyBorder="1" applyAlignment="1">
      <alignment/>
    </xf>
    <xf numFmtId="3" fontId="3" fillId="0" borderId="82" xfId="0" applyNumberFormat="1" applyFont="1" applyFill="1" applyBorder="1" applyAlignment="1">
      <alignment horizontal="right" wrapText="1"/>
    </xf>
    <xf numFmtId="3" fontId="3" fillId="0" borderId="83" xfId="0" applyNumberFormat="1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16" xfId="0" applyFont="1" applyBorder="1" applyAlignment="1">
      <alignment wrapText="1"/>
    </xf>
    <xf numFmtId="3" fontId="3" fillId="0" borderId="61" xfId="0" applyNumberFormat="1" applyFont="1" applyFill="1" applyBorder="1" applyAlignment="1">
      <alignment horizontal="right" wrapText="1"/>
    </xf>
    <xf numFmtId="0" fontId="3" fillId="0" borderId="84" xfId="0" applyFont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66" xfId="0" applyFont="1" applyFill="1" applyBorder="1" applyAlignment="1">
      <alignment horizontal="center"/>
    </xf>
    <xf numFmtId="0" fontId="3" fillId="0" borderId="85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85" xfId="0" applyFont="1" applyFill="1" applyBorder="1" applyAlignment="1">
      <alignment horizontal="center"/>
    </xf>
    <xf numFmtId="0" fontId="3" fillId="0" borderId="81" xfId="0" applyFont="1" applyFill="1" applyBorder="1" applyAlignment="1">
      <alignment horizontal="center"/>
    </xf>
    <xf numFmtId="0" fontId="3" fillId="0" borderId="86" xfId="0" applyFont="1" applyFill="1" applyBorder="1" applyAlignment="1">
      <alignment horizontal="center"/>
    </xf>
    <xf numFmtId="0" fontId="3" fillId="0" borderId="87" xfId="0" applyFont="1" applyFill="1" applyBorder="1" applyAlignment="1">
      <alignment horizontal="center"/>
    </xf>
    <xf numFmtId="3" fontId="3" fillId="0" borderId="88" xfId="0" applyNumberFormat="1" applyFont="1" applyFill="1" applyBorder="1" applyAlignment="1">
      <alignment/>
    </xf>
    <xf numFmtId="3" fontId="3" fillId="0" borderId="89" xfId="0" applyNumberFormat="1" applyFont="1" applyFill="1" applyBorder="1" applyAlignment="1">
      <alignment/>
    </xf>
    <xf numFmtId="3" fontId="3" fillId="0" borderId="90" xfId="0" applyNumberFormat="1" applyFont="1" applyFill="1" applyBorder="1" applyAlignment="1">
      <alignment/>
    </xf>
    <xf numFmtId="0" fontId="3" fillId="0" borderId="9" xfId="0" applyFont="1" applyBorder="1" applyAlignment="1">
      <alignment horizontal="center" wrapText="1"/>
    </xf>
    <xf numFmtId="3" fontId="5" fillId="0" borderId="65" xfId="0" applyNumberFormat="1" applyFont="1" applyFill="1" applyBorder="1" applyAlignment="1">
      <alignment horizontal="right" wrapText="1"/>
    </xf>
    <xf numFmtId="3" fontId="5" fillId="0" borderId="91" xfId="0" applyNumberFormat="1" applyFont="1" applyFill="1" applyBorder="1" applyAlignment="1">
      <alignment horizontal="right" wrapText="1"/>
    </xf>
    <xf numFmtId="0" fontId="3" fillId="0" borderId="6" xfId="0" applyFont="1" applyFill="1" applyBorder="1" applyAlignment="1">
      <alignment vertical="center" wrapText="1"/>
    </xf>
    <xf numFmtId="3" fontId="5" fillId="0" borderId="23" xfId="0" applyNumberFormat="1" applyFont="1" applyFill="1" applyBorder="1" applyAlignment="1">
      <alignment wrapText="1"/>
    </xf>
    <xf numFmtId="3" fontId="5" fillId="0" borderId="11" xfId="0" applyNumberFormat="1" applyFont="1" applyFill="1" applyBorder="1" applyAlignment="1">
      <alignment wrapText="1"/>
    </xf>
    <xf numFmtId="3" fontId="3" fillId="0" borderId="35" xfId="0" applyNumberFormat="1" applyFont="1" applyFill="1" applyBorder="1" applyAlignment="1">
      <alignment/>
    </xf>
    <xf numFmtId="3" fontId="5" fillId="0" borderId="92" xfId="0" applyNumberFormat="1" applyFont="1" applyFill="1" applyBorder="1" applyAlignment="1">
      <alignment horizontal="right" wrapText="1"/>
    </xf>
    <xf numFmtId="0" fontId="3" fillId="0" borderId="57" xfId="0" applyFont="1" applyBorder="1" applyAlignment="1">
      <alignment horizontal="center" wrapText="1"/>
    </xf>
    <xf numFmtId="0" fontId="5" fillId="0" borderId="30" xfId="0" applyFont="1" applyBorder="1" applyAlignment="1">
      <alignment/>
    </xf>
    <xf numFmtId="0" fontId="5" fillId="0" borderId="93" xfId="0" applyFont="1" applyBorder="1" applyAlignment="1">
      <alignment/>
    </xf>
    <xf numFmtId="0" fontId="3" fillId="0" borderId="3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3" fontId="5" fillId="0" borderId="39" xfId="0" applyNumberFormat="1" applyFont="1" applyBorder="1" applyAlignment="1">
      <alignment/>
    </xf>
    <xf numFmtId="3" fontId="5" fillId="0" borderId="94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0" fontId="5" fillId="0" borderId="8" xfId="0" applyFont="1" applyBorder="1" applyAlignment="1">
      <alignment horizontal="center" wrapText="1"/>
    </xf>
    <xf numFmtId="0" fontId="3" fillId="0" borderId="95" xfId="0" applyFont="1" applyFill="1" applyBorder="1" applyAlignment="1">
      <alignment/>
    </xf>
    <xf numFmtId="0" fontId="3" fillId="0" borderId="96" xfId="0" applyFont="1" applyFill="1" applyBorder="1" applyAlignment="1">
      <alignment wrapText="1"/>
    </xf>
    <xf numFmtId="3" fontId="3" fillId="0" borderId="97" xfId="0" applyNumberFormat="1" applyFont="1" applyFill="1" applyBorder="1" applyAlignment="1">
      <alignment horizontal="right" wrapText="1"/>
    </xf>
    <xf numFmtId="3" fontId="3" fillId="0" borderId="95" xfId="0" applyNumberFormat="1" applyFont="1" applyFill="1" applyBorder="1" applyAlignment="1">
      <alignment/>
    </xf>
    <xf numFmtId="3" fontId="3" fillId="0" borderId="98" xfId="0" applyNumberFormat="1" applyFont="1" applyFill="1" applyBorder="1" applyAlignment="1">
      <alignment/>
    </xf>
    <xf numFmtId="3" fontId="3" fillId="0" borderId="99" xfId="0" applyNumberFormat="1" applyFont="1" applyFill="1" applyBorder="1" applyAlignment="1">
      <alignment/>
    </xf>
    <xf numFmtId="3" fontId="3" fillId="0" borderId="100" xfId="0" applyNumberFormat="1" applyFont="1" applyFill="1" applyBorder="1" applyAlignment="1">
      <alignment/>
    </xf>
    <xf numFmtId="0" fontId="3" fillId="0" borderId="100" xfId="0" applyFont="1" applyFill="1" applyBorder="1" applyAlignment="1">
      <alignment horizontal="center" wrapText="1"/>
    </xf>
    <xf numFmtId="0" fontId="3" fillId="0" borderId="60" xfId="0" applyFont="1" applyFill="1" applyBorder="1" applyAlignment="1">
      <alignment wrapText="1"/>
    </xf>
    <xf numFmtId="3" fontId="5" fillId="0" borderId="101" xfId="0" applyNumberFormat="1" applyFont="1" applyBorder="1" applyAlignment="1">
      <alignment horizontal="right" wrapText="1"/>
    </xf>
    <xf numFmtId="3" fontId="3" fillId="0" borderId="72" xfId="0" applyNumberFormat="1" applyFont="1" applyBorder="1" applyAlignment="1">
      <alignment horizontal="right" wrapText="1"/>
    </xf>
    <xf numFmtId="3" fontId="3" fillId="0" borderId="94" xfId="0" applyNumberFormat="1" applyFont="1" applyBorder="1" applyAlignment="1">
      <alignment horizontal="right" wrapText="1"/>
    </xf>
    <xf numFmtId="3" fontId="3" fillId="0" borderId="102" xfId="0" applyNumberFormat="1" applyFont="1" applyFill="1" applyBorder="1" applyAlignment="1">
      <alignment/>
    </xf>
    <xf numFmtId="3" fontId="5" fillId="0" borderId="103" xfId="0" applyNumberFormat="1" applyFont="1" applyFill="1" applyBorder="1" applyAlignment="1">
      <alignment/>
    </xf>
    <xf numFmtId="3" fontId="5" fillId="0" borderId="104" xfId="0" applyNumberFormat="1" applyFont="1" applyBorder="1" applyAlignment="1">
      <alignment/>
    </xf>
    <xf numFmtId="3" fontId="3" fillId="0" borderId="79" xfId="0" applyNumberFormat="1" applyFont="1" applyFill="1" applyBorder="1" applyAlignment="1">
      <alignment horizontal="right" wrapText="1"/>
    </xf>
    <xf numFmtId="0" fontId="3" fillId="0" borderId="30" xfId="0" applyFont="1" applyFill="1" applyBorder="1" applyAlignment="1">
      <alignment/>
    </xf>
    <xf numFmtId="0" fontId="3" fillId="0" borderId="57" xfId="0" applyFont="1" applyFill="1" applyBorder="1" applyAlignment="1">
      <alignment/>
    </xf>
    <xf numFmtId="3" fontId="3" fillId="0" borderId="49" xfId="0" applyNumberFormat="1" applyFont="1" applyBorder="1" applyAlignment="1">
      <alignment/>
    </xf>
    <xf numFmtId="3" fontId="3" fillId="0" borderId="105" xfId="0" applyNumberFormat="1" applyFont="1" applyFill="1" applyBorder="1" applyAlignment="1">
      <alignment/>
    </xf>
    <xf numFmtId="3" fontId="3" fillId="0" borderId="106" xfId="0" applyNumberFormat="1" applyFont="1" applyFill="1" applyBorder="1" applyAlignment="1">
      <alignment/>
    </xf>
    <xf numFmtId="0" fontId="3" fillId="0" borderId="16" xfId="0" applyFont="1" applyFill="1" applyBorder="1" applyAlignment="1">
      <alignment wrapText="1"/>
    </xf>
    <xf numFmtId="0" fontId="3" fillId="0" borderId="41" xfId="0" applyFont="1" applyFill="1" applyBorder="1" applyAlignment="1">
      <alignment horizontal="center"/>
    </xf>
    <xf numFmtId="0" fontId="3" fillId="0" borderId="15" xfId="0" applyFont="1" applyFill="1" applyBorder="1" applyAlignment="1">
      <alignment wrapText="1"/>
    </xf>
    <xf numFmtId="0" fontId="3" fillId="0" borderId="61" xfId="0" applyFont="1" applyFill="1" applyBorder="1" applyAlignment="1">
      <alignment horizontal="center" wrapText="1"/>
    </xf>
    <xf numFmtId="49" fontId="8" fillId="0" borderId="107" xfId="0" applyFont="1" applyBorder="1" applyAlignment="1">
      <alignment horizontal="center"/>
    </xf>
    <xf numFmtId="0" fontId="8" fillId="0" borderId="107" xfId="0" applyFont="1" applyBorder="1" applyAlignment="1">
      <alignment wrapText="1"/>
    </xf>
    <xf numFmtId="0" fontId="3" fillId="0" borderId="86" xfId="0" applyFont="1" applyFill="1" applyBorder="1" applyAlignment="1">
      <alignment horizontal="center"/>
    </xf>
    <xf numFmtId="0" fontId="3" fillId="0" borderId="30" xfId="0" applyFont="1" applyFill="1" applyBorder="1" applyAlignment="1">
      <alignment wrapText="1"/>
    </xf>
    <xf numFmtId="3" fontId="3" fillId="0" borderId="57" xfId="0" applyNumberFormat="1" applyFont="1" applyFill="1" applyBorder="1" applyAlignment="1">
      <alignment/>
    </xf>
    <xf numFmtId="3" fontId="3" fillId="0" borderId="69" xfId="0" applyNumberFormat="1" applyFont="1" applyFill="1" applyBorder="1" applyAlignment="1">
      <alignment/>
    </xf>
    <xf numFmtId="0" fontId="3" fillId="0" borderId="69" xfId="0" applyFont="1" applyFill="1" applyBorder="1" applyAlignment="1">
      <alignment horizontal="center" wrapText="1"/>
    </xf>
    <xf numFmtId="0" fontId="3" fillId="0" borderId="97" xfId="0" applyFont="1" applyFill="1" applyBorder="1" applyAlignment="1">
      <alignment horizontal="center"/>
    </xf>
    <xf numFmtId="0" fontId="3" fillId="0" borderId="108" xfId="0" applyFont="1" applyBorder="1" applyAlignment="1">
      <alignment/>
    </xf>
    <xf numFmtId="0" fontId="3" fillId="0" borderId="109" xfId="0" applyFont="1" applyBorder="1" applyAlignment="1">
      <alignment/>
    </xf>
    <xf numFmtId="0" fontId="3" fillId="0" borderId="11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3" fillId="0" borderId="111" xfId="0" applyFont="1" applyBorder="1" applyAlignment="1">
      <alignment horizontal="center"/>
    </xf>
    <xf numFmtId="0" fontId="3" fillId="0" borderId="112" xfId="0" applyFont="1" applyBorder="1" applyAlignment="1">
      <alignment/>
    </xf>
    <xf numFmtId="0" fontId="3" fillId="0" borderId="86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113" xfId="0" applyFont="1" applyBorder="1" applyAlignment="1">
      <alignment wrapText="1"/>
    </xf>
    <xf numFmtId="3" fontId="3" fillId="0" borderId="93" xfId="0" applyNumberFormat="1" applyFont="1" applyBorder="1" applyAlignment="1">
      <alignment/>
    </xf>
    <xf numFmtId="3" fontId="5" fillId="0" borderId="30" xfId="0" applyNumberFormat="1" applyFont="1" applyFill="1" applyBorder="1" applyAlignment="1">
      <alignment/>
    </xf>
    <xf numFmtId="0" fontId="3" fillId="0" borderId="74" xfId="0" applyFont="1" applyFill="1" applyBorder="1" applyAlignment="1">
      <alignment horizontal="center" wrapText="1"/>
    </xf>
    <xf numFmtId="3" fontId="3" fillId="0" borderId="114" xfId="0" applyNumberFormat="1" applyFont="1" applyFill="1" applyBorder="1" applyAlignment="1">
      <alignment horizontal="right" wrapText="1"/>
    </xf>
    <xf numFmtId="3" fontId="3" fillId="0" borderId="115" xfId="0" applyNumberFormat="1" applyFont="1" applyBorder="1" applyAlignment="1">
      <alignment/>
    </xf>
    <xf numFmtId="3" fontId="5" fillId="0" borderId="116" xfId="0" applyNumberFormat="1" applyFont="1" applyFill="1" applyBorder="1" applyAlignment="1">
      <alignment/>
    </xf>
    <xf numFmtId="0" fontId="3" fillId="0" borderId="66" xfId="0" applyFont="1" applyFill="1" applyBorder="1" applyAlignment="1">
      <alignment horizontal="center"/>
    </xf>
    <xf numFmtId="0" fontId="3" fillId="0" borderId="18" xfId="0" applyFont="1" applyFill="1" applyBorder="1" applyAlignment="1">
      <alignment vertical="center" wrapText="1"/>
    </xf>
    <xf numFmtId="3" fontId="3" fillId="0" borderId="66" xfId="0" applyNumberFormat="1" applyFont="1" applyFill="1" applyBorder="1" applyAlignment="1">
      <alignment horizontal="right" wrapText="1"/>
    </xf>
    <xf numFmtId="0" fontId="3" fillId="0" borderId="7" xfId="0" applyFont="1" applyFill="1" applyBorder="1" applyAlignment="1">
      <alignment/>
    </xf>
    <xf numFmtId="3" fontId="5" fillId="0" borderId="45" xfId="0" applyNumberFormat="1" applyFont="1" applyFill="1" applyBorder="1" applyAlignment="1">
      <alignment/>
    </xf>
    <xf numFmtId="3" fontId="5" fillId="0" borderId="117" xfId="0" applyNumberFormat="1" applyFont="1" applyFill="1" applyBorder="1" applyAlignment="1">
      <alignment horizontal="right" wrapText="1"/>
    </xf>
    <xf numFmtId="0" fontId="5" fillId="0" borderId="118" xfId="0" applyFont="1" applyFill="1" applyBorder="1" applyAlignment="1">
      <alignment horizontal="center" wrapText="1"/>
    </xf>
    <xf numFmtId="0" fontId="3" fillId="0" borderId="119" xfId="0" applyFont="1" applyBorder="1" applyAlignment="1">
      <alignment wrapText="1"/>
    </xf>
    <xf numFmtId="3" fontId="3" fillId="0" borderId="119" xfId="0" applyNumberFormat="1" applyFont="1" applyFill="1" applyBorder="1" applyAlignment="1">
      <alignment/>
    </xf>
    <xf numFmtId="3" fontId="3" fillId="0" borderId="43" xfId="0" applyNumberFormat="1" applyFont="1" applyFill="1" applyBorder="1" applyAlignment="1">
      <alignment horizontal="right" wrapText="1"/>
    </xf>
    <xf numFmtId="3" fontId="3" fillId="0" borderId="120" xfId="0" applyNumberFormat="1" applyFont="1" applyBorder="1" applyAlignment="1">
      <alignment/>
    </xf>
    <xf numFmtId="3" fontId="5" fillId="0" borderId="42" xfId="0" applyNumberFormat="1" applyFont="1" applyFill="1" applyBorder="1" applyAlignment="1">
      <alignment/>
    </xf>
    <xf numFmtId="3" fontId="5" fillId="0" borderId="119" xfId="0" applyNumberFormat="1" applyFont="1" applyFill="1" applyBorder="1" applyAlignment="1">
      <alignment/>
    </xf>
    <xf numFmtId="3" fontId="5" fillId="0" borderId="46" xfId="0" applyNumberFormat="1" applyFont="1" applyFill="1" applyBorder="1" applyAlignment="1">
      <alignment/>
    </xf>
    <xf numFmtId="0" fontId="5" fillId="0" borderId="46" xfId="0" applyFont="1" applyFill="1" applyBorder="1" applyAlignment="1">
      <alignment horizontal="center" wrapText="1"/>
    </xf>
    <xf numFmtId="0" fontId="3" fillId="0" borderId="12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6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5" fillId="0" borderId="12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3" fillId="0" borderId="8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/>
    </xf>
    <xf numFmtId="0" fontId="5" fillId="0" borderId="12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23" xfId="0" applyFont="1" applyBorder="1" applyAlignment="1">
      <alignment wrapText="1"/>
    </xf>
    <xf numFmtId="0" fontId="5" fillId="0" borderId="124" xfId="0" applyFont="1" applyBorder="1" applyAlignment="1">
      <alignment/>
    </xf>
    <xf numFmtId="0" fontId="5" fillId="0" borderId="125" xfId="0" applyFont="1" applyBorder="1" applyAlignment="1">
      <alignment/>
    </xf>
    <xf numFmtId="0" fontId="5" fillId="0" borderId="43" xfId="0" applyFont="1" applyBorder="1" applyAlignment="1">
      <alignment wrapText="1"/>
    </xf>
    <xf numFmtId="0" fontId="5" fillId="0" borderId="126" xfId="0" applyFont="1" applyBorder="1" applyAlignment="1">
      <alignment/>
    </xf>
    <xf numFmtId="0" fontId="5" fillId="0" borderId="127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8"/>
  <sheetViews>
    <sheetView tabSelected="1" zoomScale="75" zoomScaleNormal="75" workbookViewId="0" topLeftCell="A1">
      <selection activeCell="E6" sqref="E6"/>
    </sheetView>
  </sheetViews>
  <sheetFormatPr defaultColWidth="9.00390625" defaultRowHeight="12.75"/>
  <cols>
    <col min="1" max="3" width="9.125" style="1" customWidth="1"/>
    <col min="4" max="4" width="8.00390625" style="1" customWidth="1"/>
    <col min="5" max="5" width="49.75390625" style="1" customWidth="1"/>
    <col min="6" max="6" width="15.375" style="1" customWidth="1"/>
    <col min="7" max="7" width="15.125" style="1" customWidth="1"/>
    <col min="8" max="9" width="13.375" style="1" customWidth="1"/>
    <col min="10" max="10" width="4.25390625" style="1" customWidth="1"/>
    <col min="11" max="12" width="13.375" style="1" customWidth="1"/>
    <col min="13" max="13" width="20.375" style="1" customWidth="1"/>
    <col min="14" max="14" width="9.125" style="1" customWidth="1"/>
    <col min="15" max="15" width="10.00390625" style="1" customWidth="1"/>
    <col min="16" max="16384" width="9.125" style="1" customWidth="1"/>
  </cols>
  <sheetData>
    <row r="1" spans="12:13" ht="14.25">
      <c r="L1" s="119" t="s">
        <v>98</v>
      </c>
      <c r="M1" s="119"/>
    </row>
    <row r="2" spans="12:13" ht="14.25">
      <c r="L2" s="119" t="s">
        <v>132</v>
      </c>
      <c r="M2" s="119"/>
    </row>
    <row r="3" spans="12:13" ht="14.25">
      <c r="L3" s="119" t="s">
        <v>0</v>
      </c>
      <c r="M3" s="119"/>
    </row>
    <row r="4" spans="12:13" ht="14.25">
      <c r="L4" s="119" t="s">
        <v>127</v>
      </c>
      <c r="M4" s="119"/>
    </row>
    <row r="5" spans="5:13" ht="12">
      <c r="E5" s="1" t="s">
        <v>1</v>
      </c>
      <c r="L5" s="120"/>
      <c r="M5" s="120"/>
    </row>
    <row r="7" spans="4:15" ht="15.75">
      <c r="D7" s="271" t="s">
        <v>101</v>
      </c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</row>
    <row r="8" spans="4:13" ht="17.25" customHeight="1" thickBot="1">
      <c r="D8" s="3"/>
      <c r="E8" s="3"/>
      <c r="F8" s="3"/>
      <c r="G8" s="3"/>
      <c r="H8" s="3"/>
      <c r="I8" s="3"/>
      <c r="J8" s="3"/>
      <c r="K8" s="3"/>
      <c r="L8" s="3"/>
      <c r="M8" s="3"/>
    </row>
    <row r="9" ht="12.75" customHeight="1" hidden="1"/>
    <row r="10" spans="1:13" ht="15" thickBot="1">
      <c r="A10" s="282" t="s">
        <v>2</v>
      </c>
      <c r="B10" s="278" t="s">
        <v>3</v>
      </c>
      <c r="C10" s="278" t="s">
        <v>4</v>
      </c>
      <c r="D10" s="277" t="s">
        <v>5</v>
      </c>
      <c r="E10" s="273" t="s">
        <v>6</v>
      </c>
      <c r="F10" s="272" t="s">
        <v>7</v>
      </c>
      <c r="G10" s="270" t="s">
        <v>8</v>
      </c>
      <c r="H10" s="270"/>
      <c r="I10" s="270"/>
      <c r="J10" s="270"/>
      <c r="K10" s="270"/>
      <c r="L10" s="270"/>
      <c r="M10" s="272" t="s">
        <v>9</v>
      </c>
    </row>
    <row r="11" spans="1:13" ht="15.75" thickBot="1">
      <c r="A11" s="282"/>
      <c r="B11" s="278"/>
      <c r="C11" s="278"/>
      <c r="D11" s="278"/>
      <c r="E11" s="273"/>
      <c r="F11" s="272"/>
      <c r="G11" s="274" t="s">
        <v>66</v>
      </c>
      <c r="H11" s="275" t="s">
        <v>10</v>
      </c>
      <c r="I11" s="275"/>
      <c r="J11" s="275"/>
      <c r="K11" s="275"/>
      <c r="L11" s="275"/>
      <c r="M11" s="272"/>
    </row>
    <row r="12" spans="1:13" ht="75">
      <c r="A12" s="282"/>
      <c r="B12" s="278"/>
      <c r="C12" s="278"/>
      <c r="D12" s="278"/>
      <c r="E12" s="273"/>
      <c r="F12" s="272"/>
      <c r="G12" s="274"/>
      <c r="H12" s="121" t="s">
        <v>11</v>
      </c>
      <c r="I12" s="121" t="s">
        <v>12</v>
      </c>
      <c r="J12" s="276" t="s">
        <v>13</v>
      </c>
      <c r="K12" s="276"/>
      <c r="L12" s="122" t="s">
        <v>14</v>
      </c>
      <c r="M12" s="272"/>
    </row>
    <row r="13" spans="1:13" ht="14.25">
      <c r="A13" s="123">
        <v>1</v>
      </c>
      <c r="B13" s="4">
        <v>2</v>
      </c>
      <c r="C13" s="4">
        <v>3</v>
      </c>
      <c r="D13" s="4">
        <v>4</v>
      </c>
      <c r="E13" s="5">
        <v>5</v>
      </c>
      <c r="F13" s="118">
        <v>7</v>
      </c>
      <c r="G13" s="6">
        <v>8</v>
      </c>
      <c r="H13" s="7">
        <v>9</v>
      </c>
      <c r="I13" s="7">
        <v>10</v>
      </c>
      <c r="J13" s="286">
        <v>11</v>
      </c>
      <c r="K13" s="286"/>
      <c r="L13" s="8">
        <v>12</v>
      </c>
      <c r="M13" s="9">
        <v>16</v>
      </c>
    </row>
    <row r="14" spans="1:13" ht="15.75" customHeight="1">
      <c r="A14" s="123">
        <v>1</v>
      </c>
      <c r="B14" s="10" t="s">
        <v>15</v>
      </c>
      <c r="C14" s="10" t="s">
        <v>16</v>
      </c>
      <c r="D14" s="10" t="s">
        <v>131</v>
      </c>
      <c r="E14" s="75" t="s">
        <v>124</v>
      </c>
      <c r="F14" s="16">
        <v>910000</v>
      </c>
      <c r="G14" s="64">
        <f>H14+I14+K14+L14</f>
        <v>897840</v>
      </c>
      <c r="H14" s="12">
        <v>897840</v>
      </c>
      <c r="I14" s="12"/>
      <c r="J14" s="14"/>
      <c r="K14" s="15"/>
      <c r="L14" s="16"/>
      <c r="M14" s="17" t="s">
        <v>17</v>
      </c>
    </row>
    <row r="15" spans="1:13" ht="15.75" customHeight="1">
      <c r="A15" s="135">
        <v>2</v>
      </c>
      <c r="B15" s="124"/>
      <c r="C15" s="124"/>
      <c r="D15" s="10" t="s">
        <v>131</v>
      </c>
      <c r="E15" s="76" t="s">
        <v>18</v>
      </c>
      <c r="F15" s="16">
        <v>1915000</v>
      </c>
      <c r="G15" s="64">
        <f>H15+I15+K15+L15</f>
        <v>100000</v>
      </c>
      <c r="H15" s="36">
        <v>100000</v>
      </c>
      <c r="I15" s="36"/>
      <c r="J15" s="35"/>
      <c r="K15" s="37"/>
      <c r="L15" s="38"/>
      <c r="M15" s="17" t="s">
        <v>17</v>
      </c>
    </row>
    <row r="16" spans="1:13" ht="33.75" customHeight="1">
      <c r="A16" s="135">
        <v>3</v>
      </c>
      <c r="B16" s="124"/>
      <c r="C16" s="124"/>
      <c r="D16" s="10" t="s">
        <v>131</v>
      </c>
      <c r="E16" s="117" t="s">
        <v>46</v>
      </c>
      <c r="F16" s="34">
        <v>319189</v>
      </c>
      <c r="G16" s="64"/>
      <c r="H16" s="32"/>
      <c r="I16" s="32"/>
      <c r="J16" s="31"/>
      <c r="K16" s="33"/>
      <c r="L16" s="34"/>
      <c r="M16" s="17" t="s">
        <v>17</v>
      </c>
    </row>
    <row r="17" spans="1:13" ht="15.75" customHeight="1">
      <c r="A17" s="135">
        <v>4</v>
      </c>
      <c r="B17" s="124"/>
      <c r="C17" s="124"/>
      <c r="D17" s="10" t="s">
        <v>131</v>
      </c>
      <c r="E17" s="30" t="s">
        <v>47</v>
      </c>
      <c r="F17" s="31">
        <v>1309083</v>
      </c>
      <c r="G17" s="64">
        <f aca="true" t="shared" si="0" ref="G17:G22">H17+I17+K17+L17</f>
        <v>50000</v>
      </c>
      <c r="H17" s="32">
        <v>50000</v>
      </c>
      <c r="I17" s="32"/>
      <c r="J17" s="31"/>
      <c r="K17" s="33"/>
      <c r="L17" s="34"/>
      <c r="M17" s="17" t="s">
        <v>17</v>
      </c>
    </row>
    <row r="18" spans="1:13" ht="31.5" customHeight="1">
      <c r="A18" s="135">
        <v>5</v>
      </c>
      <c r="B18" s="124"/>
      <c r="C18" s="124"/>
      <c r="D18" s="10" t="s">
        <v>131</v>
      </c>
      <c r="E18" s="30" t="s">
        <v>125</v>
      </c>
      <c r="F18" s="31">
        <v>7289652</v>
      </c>
      <c r="G18" s="64">
        <f t="shared" si="0"/>
        <v>39688</v>
      </c>
      <c r="H18" s="32">
        <v>5953</v>
      </c>
      <c r="I18" s="32"/>
      <c r="J18" s="31"/>
      <c r="K18" s="33"/>
      <c r="L18" s="34">
        <v>33735</v>
      </c>
      <c r="M18" s="17" t="s">
        <v>17</v>
      </c>
    </row>
    <row r="19" spans="1:13" ht="45" customHeight="1">
      <c r="A19" s="135">
        <v>6</v>
      </c>
      <c r="B19" s="124"/>
      <c r="C19" s="124"/>
      <c r="D19" s="10" t="s">
        <v>131</v>
      </c>
      <c r="E19" s="30" t="s">
        <v>73</v>
      </c>
      <c r="F19" s="31">
        <v>2020252</v>
      </c>
      <c r="G19" s="64">
        <f t="shared" si="0"/>
        <v>0</v>
      </c>
      <c r="H19" s="32"/>
      <c r="I19" s="32"/>
      <c r="J19" s="31"/>
      <c r="K19" s="33"/>
      <c r="L19" s="34"/>
      <c r="M19" s="17" t="s">
        <v>17</v>
      </c>
    </row>
    <row r="20" spans="1:13" ht="30.75" customHeight="1">
      <c r="A20" s="135">
        <v>7</v>
      </c>
      <c r="B20" s="124"/>
      <c r="C20" s="124"/>
      <c r="D20" s="10" t="s">
        <v>131</v>
      </c>
      <c r="E20" s="30" t="s">
        <v>72</v>
      </c>
      <c r="F20" s="31">
        <v>10410588</v>
      </c>
      <c r="G20" s="64">
        <f t="shared" si="0"/>
        <v>250000</v>
      </c>
      <c r="H20" s="32">
        <v>250000</v>
      </c>
      <c r="I20" s="32"/>
      <c r="J20" s="31"/>
      <c r="K20" s="33"/>
      <c r="L20" s="34"/>
      <c r="M20" s="17" t="s">
        <v>17</v>
      </c>
    </row>
    <row r="21" spans="1:13" ht="33.75" customHeight="1">
      <c r="A21" s="135">
        <v>8</v>
      </c>
      <c r="B21" s="124"/>
      <c r="C21" s="124"/>
      <c r="D21" s="10" t="s">
        <v>131</v>
      </c>
      <c r="E21" s="30" t="s">
        <v>104</v>
      </c>
      <c r="F21" s="31">
        <v>2153505</v>
      </c>
      <c r="G21" s="64">
        <f t="shared" si="0"/>
        <v>0</v>
      </c>
      <c r="H21" s="32"/>
      <c r="I21" s="32"/>
      <c r="J21" s="31"/>
      <c r="K21" s="33"/>
      <c r="L21" s="34"/>
      <c r="M21" s="17" t="s">
        <v>17</v>
      </c>
    </row>
    <row r="22" spans="1:13" ht="15.75" customHeight="1" thickBot="1">
      <c r="A22" s="135">
        <v>9</v>
      </c>
      <c r="B22" s="124"/>
      <c r="C22" s="124"/>
      <c r="D22" s="10" t="s">
        <v>131</v>
      </c>
      <c r="E22" s="30" t="s">
        <v>48</v>
      </c>
      <c r="F22" s="31">
        <v>8308762</v>
      </c>
      <c r="G22" s="64">
        <f t="shared" si="0"/>
        <v>300000</v>
      </c>
      <c r="H22" s="32">
        <v>300000</v>
      </c>
      <c r="I22" s="32"/>
      <c r="J22" s="31"/>
      <c r="K22" s="33"/>
      <c r="L22" s="34"/>
      <c r="M22" s="19" t="s">
        <v>17</v>
      </c>
    </row>
    <row r="23" spans="1:13" ht="24.75" customHeight="1" thickBot="1">
      <c r="A23" s="279" t="s">
        <v>19</v>
      </c>
      <c r="B23" s="279"/>
      <c r="C23" s="279"/>
      <c r="D23" s="279"/>
      <c r="E23" s="279"/>
      <c r="F23" s="20">
        <f>SUM(F14:F22)</f>
        <v>34636031</v>
      </c>
      <c r="G23" s="21">
        <f>H23+I23+K23+L23</f>
        <v>1637528</v>
      </c>
      <c r="H23" s="22">
        <f>SUM(H14:H22)</f>
        <v>1603793</v>
      </c>
      <c r="I23" s="22">
        <f>SUM(I14:I22)</f>
        <v>0</v>
      </c>
      <c r="J23" s="195">
        <f>SUM(J14:J22)</f>
        <v>0</v>
      </c>
      <c r="K23" s="194">
        <f>SUM(K14:K22)</f>
        <v>0</v>
      </c>
      <c r="L23" s="136">
        <f>SUM(L14:L22)</f>
        <v>33735</v>
      </c>
      <c r="M23" s="23"/>
    </row>
    <row r="24" spans="1:13" ht="58.5" thickBot="1">
      <c r="A24" s="177">
        <v>10</v>
      </c>
      <c r="B24" s="161">
        <v>600</v>
      </c>
      <c r="C24" s="161">
        <v>60014</v>
      </c>
      <c r="D24" s="161">
        <v>6300</v>
      </c>
      <c r="E24" s="125" t="s">
        <v>77</v>
      </c>
      <c r="F24" s="126">
        <v>935389</v>
      </c>
      <c r="G24" s="64">
        <f>H24+I24+K24+L24</f>
        <v>935389</v>
      </c>
      <c r="H24" s="127">
        <v>935389</v>
      </c>
      <c r="I24" s="127"/>
      <c r="J24" s="128"/>
      <c r="K24" s="129"/>
      <c r="L24" s="137"/>
      <c r="M24" s="28" t="s">
        <v>17</v>
      </c>
    </row>
    <row r="25" spans="1:13" ht="25.5" customHeight="1" thickBot="1">
      <c r="A25" s="287" t="s">
        <v>78</v>
      </c>
      <c r="B25" s="288"/>
      <c r="C25" s="288"/>
      <c r="D25" s="288"/>
      <c r="E25" s="289"/>
      <c r="F25" s="85">
        <f>SUM(F24)</f>
        <v>935389</v>
      </c>
      <c r="G25" s="86">
        <f>SUM(G24)</f>
        <v>935389</v>
      </c>
      <c r="H25" s="86">
        <f>SUM(H24)</f>
        <v>935389</v>
      </c>
      <c r="I25" s="87"/>
      <c r="J25" s="88"/>
      <c r="K25" s="89"/>
      <c r="L25" s="138"/>
      <c r="M25" s="90"/>
    </row>
    <row r="26" spans="1:13" ht="15.75" customHeight="1">
      <c r="A26" s="178">
        <v>11</v>
      </c>
      <c r="B26" s="24">
        <v>600</v>
      </c>
      <c r="C26" s="24">
        <v>60016</v>
      </c>
      <c r="D26" s="10" t="s">
        <v>131</v>
      </c>
      <c r="E26" s="11" t="s">
        <v>20</v>
      </c>
      <c r="F26" s="25">
        <v>1215477</v>
      </c>
      <c r="G26" s="13">
        <f>SUM(H26:L26)</f>
        <v>300000</v>
      </c>
      <c r="H26" s="26">
        <v>300000</v>
      </c>
      <c r="I26" s="26"/>
      <c r="J26" s="25"/>
      <c r="K26" s="27"/>
      <c r="L26" s="139"/>
      <c r="M26" s="28" t="s">
        <v>17</v>
      </c>
    </row>
    <row r="27" spans="1:13" ht="15.75" customHeight="1">
      <c r="A27" s="178">
        <v>12</v>
      </c>
      <c r="B27" s="24"/>
      <c r="C27" s="24"/>
      <c r="D27" s="10" t="s">
        <v>131</v>
      </c>
      <c r="E27" s="117" t="s">
        <v>99</v>
      </c>
      <c r="F27" s="31">
        <v>220000</v>
      </c>
      <c r="G27" s="64">
        <f>SUM(H27:L27)</f>
        <v>220000</v>
      </c>
      <c r="H27" s="32">
        <v>220000</v>
      </c>
      <c r="I27" s="32"/>
      <c r="J27" s="25"/>
      <c r="K27" s="27"/>
      <c r="L27" s="139"/>
      <c r="M27" s="28" t="s">
        <v>17</v>
      </c>
    </row>
    <row r="28" spans="1:13" ht="15.75" customHeight="1">
      <c r="A28" s="178">
        <v>13</v>
      </c>
      <c r="B28" s="24"/>
      <c r="C28" s="24"/>
      <c r="D28" s="10" t="s">
        <v>131</v>
      </c>
      <c r="E28" s="91" t="s">
        <v>80</v>
      </c>
      <c r="F28" s="25">
        <f>SUM(G28)</f>
        <v>250000</v>
      </c>
      <c r="G28" s="13">
        <f>H28+I28+K28+L28</f>
        <v>250000</v>
      </c>
      <c r="H28" s="54">
        <v>250000</v>
      </c>
      <c r="I28" s="26"/>
      <c r="J28" s="25"/>
      <c r="K28" s="27"/>
      <c r="L28" s="139"/>
      <c r="M28" s="28" t="s">
        <v>17</v>
      </c>
    </row>
    <row r="29" spans="1:13" ht="15.75" customHeight="1">
      <c r="A29" s="178">
        <v>14</v>
      </c>
      <c r="B29" s="24"/>
      <c r="C29" s="24"/>
      <c r="D29" s="10" t="s">
        <v>131</v>
      </c>
      <c r="E29" s="92" t="s">
        <v>81</v>
      </c>
      <c r="F29" s="25">
        <f aca="true" t="shared" si="1" ref="F29:F36">SUM(G29)</f>
        <v>1300000</v>
      </c>
      <c r="G29" s="13">
        <f aca="true" t="shared" si="2" ref="G29:G36">H29+I29+K29+L29</f>
        <v>1300000</v>
      </c>
      <c r="H29" s="173">
        <v>1300000</v>
      </c>
      <c r="I29" s="26"/>
      <c r="J29" s="25"/>
      <c r="K29" s="27"/>
      <c r="L29" s="139"/>
      <c r="M29" s="28" t="s">
        <v>17</v>
      </c>
    </row>
    <row r="30" spans="1:13" ht="30" customHeight="1">
      <c r="A30" s="178">
        <v>15</v>
      </c>
      <c r="B30" s="24"/>
      <c r="C30" s="24"/>
      <c r="D30" s="10" t="s">
        <v>131</v>
      </c>
      <c r="E30" s="92" t="s">
        <v>82</v>
      </c>
      <c r="F30" s="25">
        <f t="shared" si="1"/>
        <v>300000</v>
      </c>
      <c r="G30" s="13">
        <f t="shared" si="2"/>
        <v>300000</v>
      </c>
      <c r="H30" s="173">
        <v>300000</v>
      </c>
      <c r="I30" s="26"/>
      <c r="J30" s="25"/>
      <c r="K30" s="27"/>
      <c r="L30" s="139"/>
      <c r="M30" s="28" t="s">
        <v>17</v>
      </c>
    </row>
    <row r="31" spans="1:13" ht="15.75" customHeight="1">
      <c r="A31" s="178">
        <v>16</v>
      </c>
      <c r="B31" s="24"/>
      <c r="C31" s="24"/>
      <c r="D31" s="10" t="s">
        <v>131</v>
      </c>
      <c r="E31" s="92" t="s">
        <v>83</v>
      </c>
      <c r="F31" s="25">
        <f t="shared" si="1"/>
        <v>200000</v>
      </c>
      <c r="G31" s="13">
        <f t="shared" si="2"/>
        <v>200000</v>
      </c>
      <c r="H31" s="173">
        <v>200000</v>
      </c>
      <c r="I31" s="26"/>
      <c r="J31" s="25"/>
      <c r="K31" s="27"/>
      <c r="L31" s="139"/>
      <c r="M31" s="28" t="s">
        <v>17</v>
      </c>
    </row>
    <row r="32" spans="1:13" ht="15.75" customHeight="1">
      <c r="A32" s="178">
        <v>17</v>
      </c>
      <c r="B32" s="24"/>
      <c r="C32" s="24"/>
      <c r="D32" s="10" t="s">
        <v>131</v>
      </c>
      <c r="E32" s="93" t="s">
        <v>84</v>
      </c>
      <c r="F32" s="25">
        <f t="shared" si="1"/>
        <v>150000</v>
      </c>
      <c r="G32" s="13">
        <f t="shared" si="2"/>
        <v>150000</v>
      </c>
      <c r="H32" s="173">
        <v>150000</v>
      </c>
      <c r="I32" s="26"/>
      <c r="J32" s="25"/>
      <c r="K32" s="27"/>
      <c r="L32" s="139"/>
      <c r="M32" s="28" t="s">
        <v>17</v>
      </c>
    </row>
    <row r="33" spans="1:13" ht="15.75" customHeight="1">
      <c r="A33" s="178">
        <v>18</v>
      </c>
      <c r="B33" s="24"/>
      <c r="C33" s="24"/>
      <c r="D33" s="10" t="s">
        <v>131</v>
      </c>
      <c r="E33" s="93" t="s">
        <v>85</v>
      </c>
      <c r="F33" s="25">
        <f t="shared" si="1"/>
        <v>1000000</v>
      </c>
      <c r="G33" s="13">
        <f t="shared" si="2"/>
        <v>1000000</v>
      </c>
      <c r="H33" s="173">
        <v>1000000</v>
      </c>
      <c r="I33" s="26"/>
      <c r="J33" s="25"/>
      <c r="K33" s="27"/>
      <c r="L33" s="139"/>
      <c r="M33" s="28" t="s">
        <v>17</v>
      </c>
    </row>
    <row r="34" spans="1:13" ht="15.75" customHeight="1">
      <c r="A34" s="178">
        <v>19</v>
      </c>
      <c r="B34" s="24"/>
      <c r="C34" s="24"/>
      <c r="D34" s="10" t="s">
        <v>131</v>
      </c>
      <c r="E34" s="45" t="s">
        <v>86</v>
      </c>
      <c r="F34" s="25">
        <f t="shared" si="1"/>
        <v>100000</v>
      </c>
      <c r="G34" s="13">
        <f t="shared" si="2"/>
        <v>100000</v>
      </c>
      <c r="H34" s="12">
        <v>100000</v>
      </c>
      <c r="I34" s="26"/>
      <c r="J34" s="25"/>
      <c r="K34" s="27"/>
      <c r="L34" s="139"/>
      <c r="M34" s="28" t="s">
        <v>17</v>
      </c>
    </row>
    <row r="35" spans="1:13" ht="25.5" customHeight="1">
      <c r="A35" s="178">
        <v>20</v>
      </c>
      <c r="B35" s="24"/>
      <c r="C35" s="24"/>
      <c r="D35" s="10" t="s">
        <v>131</v>
      </c>
      <c r="E35" s="93" t="s">
        <v>87</v>
      </c>
      <c r="F35" s="25">
        <f t="shared" si="1"/>
        <v>100000</v>
      </c>
      <c r="G35" s="13">
        <f t="shared" si="2"/>
        <v>100000</v>
      </c>
      <c r="H35" s="173">
        <v>100000</v>
      </c>
      <c r="I35" s="26"/>
      <c r="J35" s="25"/>
      <c r="K35" s="27"/>
      <c r="L35" s="139"/>
      <c r="M35" s="28" t="s">
        <v>17</v>
      </c>
    </row>
    <row r="36" spans="1:13" ht="15.75" customHeight="1">
      <c r="A36" s="178">
        <v>21</v>
      </c>
      <c r="B36" s="24"/>
      <c r="C36" s="24"/>
      <c r="D36" s="10" t="s">
        <v>131</v>
      </c>
      <c r="E36" s="93" t="s">
        <v>88</v>
      </c>
      <c r="F36" s="25">
        <f t="shared" si="1"/>
        <v>290000</v>
      </c>
      <c r="G36" s="13">
        <f t="shared" si="2"/>
        <v>290000</v>
      </c>
      <c r="H36" s="173">
        <v>290000</v>
      </c>
      <c r="I36" s="26"/>
      <c r="J36" s="25"/>
      <c r="K36" s="27"/>
      <c r="L36" s="139"/>
      <c r="M36" s="28" t="s">
        <v>17</v>
      </c>
    </row>
    <row r="37" spans="1:13" ht="30.75" customHeight="1">
      <c r="A37" s="179">
        <v>22</v>
      </c>
      <c r="B37" s="29"/>
      <c r="C37" s="29"/>
      <c r="D37" s="10" t="s">
        <v>131</v>
      </c>
      <c r="E37" s="30" t="s">
        <v>21</v>
      </c>
      <c r="F37" s="31">
        <v>2724954</v>
      </c>
      <c r="G37" s="13">
        <f>H37+I37+K37+L37</f>
        <v>200000</v>
      </c>
      <c r="H37" s="32">
        <v>200000</v>
      </c>
      <c r="I37" s="32"/>
      <c r="J37" s="31"/>
      <c r="K37" s="33"/>
      <c r="L37" s="34"/>
      <c r="M37" s="17" t="s">
        <v>17</v>
      </c>
    </row>
    <row r="38" spans="1:13" ht="33" customHeight="1">
      <c r="A38" s="179">
        <v>23</v>
      </c>
      <c r="B38" s="29"/>
      <c r="C38" s="29"/>
      <c r="D38" s="10" t="s">
        <v>131</v>
      </c>
      <c r="E38" s="30" t="s">
        <v>24</v>
      </c>
      <c r="F38" s="35">
        <v>11232963</v>
      </c>
      <c r="G38" s="13">
        <f>H38+I38+K38+L38</f>
        <v>525000</v>
      </c>
      <c r="H38" s="36">
        <v>100000</v>
      </c>
      <c r="I38" s="36"/>
      <c r="J38" s="35"/>
      <c r="K38" s="37"/>
      <c r="L38" s="38">
        <v>425000</v>
      </c>
      <c r="M38" s="17" t="s">
        <v>17</v>
      </c>
    </row>
    <row r="39" spans="1:13" ht="37.5" customHeight="1">
      <c r="A39" s="179">
        <v>24</v>
      </c>
      <c r="B39" s="29"/>
      <c r="C39" s="29"/>
      <c r="D39" s="10" t="s">
        <v>131</v>
      </c>
      <c r="E39" s="30" t="s">
        <v>129</v>
      </c>
      <c r="F39" s="35">
        <v>5250000</v>
      </c>
      <c r="G39" s="13">
        <f>H39+I39+K39+L39</f>
        <v>350000</v>
      </c>
      <c r="H39" s="36">
        <v>350000</v>
      </c>
      <c r="I39" s="36"/>
      <c r="J39" s="35"/>
      <c r="K39" s="37"/>
      <c r="L39" s="38"/>
      <c r="M39" s="17" t="s">
        <v>17</v>
      </c>
    </row>
    <row r="40" spans="1:13" ht="15.75" customHeight="1">
      <c r="A40" s="179">
        <v>25</v>
      </c>
      <c r="B40" s="29"/>
      <c r="C40" s="29"/>
      <c r="D40" s="10" t="s">
        <v>131</v>
      </c>
      <c r="E40" s="39" t="s">
        <v>27</v>
      </c>
      <c r="F40" s="31">
        <v>800433</v>
      </c>
      <c r="G40" s="13"/>
      <c r="H40" s="32"/>
      <c r="I40" s="32"/>
      <c r="J40" s="31"/>
      <c r="K40" s="33"/>
      <c r="L40" s="34"/>
      <c r="M40" s="17" t="s">
        <v>17</v>
      </c>
    </row>
    <row r="41" spans="1:13" ht="15.75" customHeight="1">
      <c r="A41" s="179">
        <v>26</v>
      </c>
      <c r="B41" s="29"/>
      <c r="C41" s="29"/>
      <c r="D41" s="10" t="s">
        <v>131</v>
      </c>
      <c r="E41" s="30" t="s">
        <v>29</v>
      </c>
      <c r="F41" s="31">
        <v>1200000</v>
      </c>
      <c r="G41" s="13">
        <f aca="true" t="shared" si="3" ref="G41:G57">H41+I41+K41+L41</f>
        <v>200000</v>
      </c>
      <c r="H41" s="32">
        <v>200000</v>
      </c>
      <c r="I41" s="32"/>
      <c r="J41" s="31"/>
      <c r="K41" s="33"/>
      <c r="L41" s="34"/>
      <c r="M41" s="17" t="s">
        <v>17</v>
      </c>
    </row>
    <row r="42" spans="1:13" ht="30.75" customHeight="1">
      <c r="A42" s="179">
        <v>27</v>
      </c>
      <c r="B42" s="29"/>
      <c r="C42" s="29"/>
      <c r="D42" s="10" t="s">
        <v>131</v>
      </c>
      <c r="E42" s="30" t="s">
        <v>31</v>
      </c>
      <c r="F42" s="40">
        <v>3100000</v>
      </c>
      <c r="G42" s="13">
        <f t="shared" si="3"/>
        <v>100000</v>
      </c>
      <c r="H42" s="41">
        <v>100000</v>
      </c>
      <c r="I42" s="41"/>
      <c r="J42" s="40"/>
      <c r="K42" s="42"/>
      <c r="L42" s="34"/>
      <c r="M42" s="17" t="s">
        <v>17</v>
      </c>
    </row>
    <row r="43" spans="1:13" ht="15.75" customHeight="1">
      <c r="A43" s="179">
        <v>28</v>
      </c>
      <c r="B43" s="29"/>
      <c r="C43" s="29"/>
      <c r="D43" s="10" t="s">
        <v>131</v>
      </c>
      <c r="E43" s="30" t="s">
        <v>32</v>
      </c>
      <c r="F43" s="40">
        <v>369319</v>
      </c>
      <c r="G43" s="13">
        <f t="shared" si="3"/>
        <v>0</v>
      </c>
      <c r="H43" s="41"/>
      <c r="I43" s="41"/>
      <c r="J43" s="40"/>
      <c r="K43" s="42"/>
      <c r="L43" s="43"/>
      <c r="M43" s="17" t="s">
        <v>17</v>
      </c>
    </row>
    <row r="44" spans="1:13" ht="15.75" customHeight="1">
      <c r="A44" s="179">
        <v>29</v>
      </c>
      <c r="B44" s="29"/>
      <c r="C44" s="29"/>
      <c r="D44" s="10" t="s">
        <v>131</v>
      </c>
      <c r="E44" s="30" t="s">
        <v>33</v>
      </c>
      <c r="F44" s="40">
        <v>330000</v>
      </c>
      <c r="G44" s="13">
        <f t="shared" si="3"/>
        <v>30000</v>
      </c>
      <c r="H44" s="41">
        <v>30000</v>
      </c>
      <c r="I44" s="41"/>
      <c r="J44" s="40"/>
      <c r="K44" s="42"/>
      <c r="L44" s="43"/>
      <c r="M44" s="17" t="s">
        <v>17</v>
      </c>
    </row>
    <row r="45" spans="1:13" ht="15.75" customHeight="1">
      <c r="A45" s="179">
        <v>30</v>
      </c>
      <c r="B45" s="29"/>
      <c r="C45" s="29"/>
      <c r="D45" s="10" t="s">
        <v>131</v>
      </c>
      <c r="E45" s="30" t="s">
        <v>74</v>
      </c>
      <c r="F45" s="40">
        <v>5105000</v>
      </c>
      <c r="G45" s="13">
        <f t="shared" si="3"/>
        <v>75000</v>
      </c>
      <c r="H45" s="41">
        <v>75000</v>
      </c>
      <c r="I45" s="41"/>
      <c r="J45" s="40"/>
      <c r="K45" s="42"/>
      <c r="L45" s="43"/>
      <c r="M45" s="17" t="s">
        <v>17</v>
      </c>
    </row>
    <row r="46" spans="1:13" ht="15.75" customHeight="1">
      <c r="A46" s="179">
        <v>31</v>
      </c>
      <c r="B46" s="29"/>
      <c r="C46" s="29"/>
      <c r="D46" s="10" t="s">
        <v>131</v>
      </c>
      <c r="E46" s="117" t="s">
        <v>36</v>
      </c>
      <c r="F46" s="43">
        <v>1015389</v>
      </c>
      <c r="G46" s="13">
        <f t="shared" si="3"/>
        <v>0</v>
      </c>
      <c r="H46" s="41">
        <v>0</v>
      </c>
      <c r="I46" s="41"/>
      <c r="J46" s="40"/>
      <c r="K46" s="42"/>
      <c r="L46" s="43">
        <v>0</v>
      </c>
      <c r="M46" s="17" t="s">
        <v>17</v>
      </c>
    </row>
    <row r="47" spans="1:13" ht="15.75" customHeight="1">
      <c r="A47" s="179">
        <v>32</v>
      </c>
      <c r="B47" s="29"/>
      <c r="C47" s="29"/>
      <c r="D47" s="10" t="s">
        <v>131</v>
      </c>
      <c r="E47" s="117" t="s">
        <v>37</v>
      </c>
      <c r="F47" s="43">
        <v>280000</v>
      </c>
      <c r="G47" s="13">
        <f t="shared" si="3"/>
        <v>30000</v>
      </c>
      <c r="H47" s="41">
        <v>30000</v>
      </c>
      <c r="I47" s="41"/>
      <c r="J47" s="40"/>
      <c r="K47" s="42"/>
      <c r="L47" s="43"/>
      <c r="M47" s="17" t="s">
        <v>17</v>
      </c>
    </row>
    <row r="48" spans="1:13" ht="15.75" customHeight="1">
      <c r="A48" s="179">
        <v>33</v>
      </c>
      <c r="B48" s="29"/>
      <c r="C48" s="29"/>
      <c r="D48" s="10" t="s">
        <v>131</v>
      </c>
      <c r="E48" s="140" t="s">
        <v>38</v>
      </c>
      <c r="F48" s="43">
        <v>770000</v>
      </c>
      <c r="G48" s="64">
        <f t="shared" si="3"/>
        <v>0</v>
      </c>
      <c r="H48" s="41">
        <v>0</v>
      </c>
      <c r="I48" s="41"/>
      <c r="J48" s="40"/>
      <c r="K48" s="42"/>
      <c r="L48" s="43">
        <v>0</v>
      </c>
      <c r="M48" s="17" t="s">
        <v>17</v>
      </c>
    </row>
    <row r="49" spans="1:13" ht="15.75" customHeight="1">
      <c r="A49" s="179">
        <v>34</v>
      </c>
      <c r="B49" s="29"/>
      <c r="C49" s="29"/>
      <c r="D49" s="10" t="s">
        <v>131</v>
      </c>
      <c r="E49" s="140" t="s">
        <v>61</v>
      </c>
      <c r="F49" s="43">
        <v>1050000</v>
      </c>
      <c r="G49" s="64">
        <f t="shared" si="3"/>
        <v>0</v>
      </c>
      <c r="H49" s="41">
        <v>0</v>
      </c>
      <c r="I49" s="41"/>
      <c r="J49" s="40"/>
      <c r="K49" s="42"/>
      <c r="L49" s="43"/>
      <c r="M49" s="17" t="s">
        <v>17</v>
      </c>
    </row>
    <row r="50" spans="1:13" ht="15.75" customHeight="1">
      <c r="A50" s="179">
        <v>35</v>
      </c>
      <c r="B50" s="29"/>
      <c r="C50" s="29"/>
      <c r="D50" s="10" t="s">
        <v>131</v>
      </c>
      <c r="E50" s="140" t="s">
        <v>62</v>
      </c>
      <c r="F50" s="43">
        <v>280000</v>
      </c>
      <c r="G50" s="64">
        <f t="shared" si="3"/>
        <v>30000</v>
      </c>
      <c r="H50" s="32">
        <v>30000</v>
      </c>
      <c r="I50" s="41"/>
      <c r="J50" s="40"/>
      <c r="K50" s="42"/>
      <c r="L50" s="43"/>
      <c r="M50" s="17" t="s">
        <v>17</v>
      </c>
    </row>
    <row r="51" spans="1:13" ht="33" customHeight="1">
      <c r="A51" s="179">
        <v>36</v>
      </c>
      <c r="B51" s="29"/>
      <c r="C51" s="29"/>
      <c r="D51" s="10" t="s">
        <v>131</v>
      </c>
      <c r="E51" s="117" t="s">
        <v>63</v>
      </c>
      <c r="F51" s="34">
        <v>420000</v>
      </c>
      <c r="G51" s="46">
        <f t="shared" si="3"/>
        <v>120000</v>
      </c>
      <c r="H51" s="32">
        <v>120000</v>
      </c>
      <c r="I51" s="41"/>
      <c r="J51" s="40"/>
      <c r="K51" s="42"/>
      <c r="L51" s="43"/>
      <c r="M51" s="17" t="s">
        <v>17</v>
      </c>
    </row>
    <row r="52" spans="1:13" ht="15.75" customHeight="1">
      <c r="A52" s="179">
        <v>37</v>
      </c>
      <c r="B52" s="29"/>
      <c r="C52" s="29"/>
      <c r="D52" s="10" t="s">
        <v>131</v>
      </c>
      <c r="E52" s="75" t="s">
        <v>76</v>
      </c>
      <c r="F52" s="34">
        <v>1045000</v>
      </c>
      <c r="G52" s="46">
        <f t="shared" si="3"/>
        <v>670000</v>
      </c>
      <c r="H52" s="32">
        <v>670000</v>
      </c>
      <c r="I52" s="32"/>
      <c r="J52" s="40"/>
      <c r="K52" s="42"/>
      <c r="L52" s="43"/>
      <c r="M52" s="17"/>
    </row>
    <row r="53" spans="1:13" ht="15.75" customHeight="1">
      <c r="A53" s="179">
        <v>38</v>
      </c>
      <c r="B53" s="24"/>
      <c r="C53" s="24"/>
      <c r="D53" s="10" t="s">
        <v>131</v>
      </c>
      <c r="E53" s="141" t="s">
        <v>70</v>
      </c>
      <c r="F53" s="142">
        <v>296000</v>
      </c>
      <c r="G53" s="84">
        <f t="shared" si="3"/>
        <v>266000</v>
      </c>
      <c r="H53" s="54">
        <v>266000</v>
      </c>
      <c r="I53" s="54"/>
      <c r="J53" s="40"/>
      <c r="K53" s="42"/>
      <c r="L53" s="43"/>
      <c r="M53" s="17" t="s">
        <v>17</v>
      </c>
    </row>
    <row r="54" spans="1:13" ht="30.75" customHeight="1">
      <c r="A54" s="179">
        <v>39</v>
      </c>
      <c r="B54" s="29"/>
      <c r="C54" s="29"/>
      <c r="D54" s="10" t="s">
        <v>131</v>
      </c>
      <c r="E54" s="140" t="s">
        <v>128</v>
      </c>
      <c r="F54" s="43">
        <v>260000</v>
      </c>
      <c r="G54" s="46">
        <f t="shared" si="3"/>
        <v>190000</v>
      </c>
      <c r="H54" s="41">
        <v>190000</v>
      </c>
      <c r="I54" s="41"/>
      <c r="J54" s="40"/>
      <c r="K54" s="42"/>
      <c r="L54" s="43"/>
      <c r="M54" s="17" t="s">
        <v>17</v>
      </c>
    </row>
    <row r="55" spans="1:13" ht="30.75" customHeight="1">
      <c r="A55" s="179">
        <v>40</v>
      </c>
      <c r="B55" s="29"/>
      <c r="C55" s="29"/>
      <c r="D55" s="10" t="s">
        <v>131</v>
      </c>
      <c r="E55" s="140" t="s">
        <v>40</v>
      </c>
      <c r="F55" s="43">
        <v>750000</v>
      </c>
      <c r="G55" s="46">
        <f t="shared" si="3"/>
        <v>100000</v>
      </c>
      <c r="H55" s="41">
        <v>100000</v>
      </c>
      <c r="I55" s="41"/>
      <c r="J55" s="40"/>
      <c r="K55" s="42"/>
      <c r="L55" s="43"/>
      <c r="M55" s="17" t="s">
        <v>17</v>
      </c>
    </row>
    <row r="56" spans="1:13" ht="15.75" customHeight="1">
      <c r="A56" s="179">
        <v>41</v>
      </c>
      <c r="B56" s="29"/>
      <c r="C56" s="29"/>
      <c r="D56" s="10" t="s">
        <v>131</v>
      </c>
      <c r="E56" s="117" t="s">
        <v>22</v>
      </c>
      <c r="F56" s="34">
        <v>4493911</v>
      </c>
      <c r="G56" s="13">
        <f t="shared" si="3"/>
        <v>50000</v>
      </c>
      <c r="H56" s="32">
        <v>50000</v>
      </c>
      <c r="I56" s="32"/>
      <c r="J56" s="31"/>
      <c r="K56" s="33"/>
      <c r="L56" s="34"/>
      <c r="M56" s="17" t="s">
        <v>17</v>
      </c>
    </row>
    <row r="57" spans="1:13" ht="31.5" customHeight="1">
      <c r="A57" s="179">
        <v>42</v>
      </c>
      <c r="B57" s="29"/>
      <c r="C57" s="29"/>
      <c r="D57" s="10" t="s">
        <v>131</v>
      </c>
      <c r="E57" s="117" t="s">
        <v>23</v>
      </c>
      <c r="F57" s="34">
        <v>1529578</v>
      </c>
      <c r="G57" s="13">
        <f t="shared" si="3"/>
        <v>0</v>
      </c>
      <c r="H57" s="32">
        <v>0</v>
      </c>
      <c r="I57" s="32"/>
      <c r="J57" s="31"/>
      <c r="K57" s="33"/>
      <c r="L57" s="34">
        <v>0</v>
      </c>
      <c r="M57" s="17" t="s">
        <v>17</v>
      </c>
    </row>
    <row r="58" spans="1:13" ht="15.75" customHeight="1">
      <c r="A58" s="179">
        <v>43</v>
      </c>
      <c r="B58" s="29"/>
      <c r="C58" s="29"/>
      <c r="D58" s="10" t="s">
        <v>131</v>
      </c>
      <c r="E58" s="117" t="s">
        <v>25</v>
      </c>
      <c r="F58" s="34">
        <v>2504000</v>
      </c>
      <c r="G58" s="13"/>
      <c r="H58" s="32"/>
      <c r="I58" s="32"/>
      <c r="J58" s="31"/>
      <c r="K58" s="33"/>
      <c r="L58" s="34"/>
      <c r="M58" s="17" t="s">
        <v>17</v>
      </c>
    </row>
    <row r="59" spans="1:13" ht="30.75" customHeight="1">
      <c r="A59" s="179">
        <v>44</v>
      </c>
      <c r="B59" s="29"/>
      <c r="C59" s="29"/>
      <c r="D59" s="10" t="s">
        <v>131</v>
      </c>
      <c r="E59" s="75" t="s">
        <v>26</v>
      </c>
      <c r="F59" s="34">
        <v>1225616</v>
      </c>
      <c r="G59" s="13">
        <f aca="true" t="shared" si="4" ref="G59:G74">H59+I59+K59+L59</f>
        <v>1200000</v>
      </c>
      <c r="H59" s="32">
        <v>1200000</v>
      </c>
      <c r="I59" s="32"/>
      <c r="J59" s="31"/>
      <c r="K59" s="33"/>
      <c r="L59" s="34"/>
      <c r="M59" s="17" t="s">
        <v>17</v>
      </c>
    </row>
    <row r="60" spans="1:13" ht="15.75" customHeight="1">
      <c r="A60" s="179">
        <v>45</v>
      </c>
      <c r="B60" s="29"/>
      <c r="C60" s="29"/>
      <c r="D60" s="10" t="s">
        <v>131</v>
      </c>
      <c r="E60" s="30" t="s">
        <v>28</v>
      </c>
      <c r="F60" s="31">
        <v>1486350</v>
      </c>
      <c r="G60" s="13">
        <f t="shared" si="4"/>
        <v>140000</v>
      </c>
      <c r="H60" s="32">
        <v>55000</v>
      </c>
      <c r="I60" s="32"/>
      <c r="J60" s="31"/>
      <c r="K60" s="33"/>
      <c r="L60" s="34">
        <v>85000</v>
      </c>
      <c r="M60" s="17" t="s">
        <v>17</v>
      </c>
    </row>
    <row r="61" spans="1:13" ht="15.75" customHeight="1">
      <c r="A61" s="179">
        <v>46</v>
      </c>
      <c r="B61" s="29"/>
      <c r="C61" s="29"/>
      <c r="D61" s="10" t="s">
        <v>131</v>
      </c>
      <c r="E61" s="30" t="s">
        <v>30</v>
      </c>
      <c r="F61" s="31">
        <v>1630000</v>
      </c>
      <c r="G61" s="13">
        <f t="shared" si="4"/>
        <v>130000</v>
      </c>
      <c r="H61" s="32">
        <v>130000</v>
      </c>
      <c r="I61" s="32"/>
      <c r="J61" s="31"/>
      <c r="K61" s="33"/>
      <c r="L61" s="34"/>
      <c r="M61" s="17" t="s">
        <v>17</v>
      </c>
    </row>
    <row r="62" spans="1:13" ht="15.75" customHeight="1">
      <c r="A62" s="179">
        <v>47</v>
      </c>
      <c r="B62" s="29"/>
      <c r="C62" s="29"/>
      <c r="D62" s="10" t="s">
        <v>131</v>
      </c>
      <c r="E62" s="30" t="s">
        <v>34</v>
      </c>
      <c r="F62" s="40">
        <v>1700040</v>
      </c>
      <c r="G62" s="13">
        <f t="shared" si="4"/>
        <v>140000</v>
      </c>
      <c r="H62" s="41">
        <v>55000</v>
      </c>
      <c r="I62" s="41"/>
      <c r="J62" s="40"/>
      <c r="K62" s="42"/>
      <c r="L62" s="43">
        <v>85000</v>
      </c>
      <c r="M62" s="17" t="s">
        <v>17</v>
      </c>
    </row>
    <row r="63" spans="1:13" ht="30.75" customHeight="1">
      <c r="A63" s="179">
        <v>48</v>
      </c>
      <c r="B63" s="29"/>
      <c r="C63" s="29"/>
      <c r="D63" s="10" t="s">
        <v>131</v>
      </c>
      <c r="E63" s="30" t="s">
        <v>35</v>
      </c>
      <c r="F63" s="40">
        <v>1231500</v>
      </c>
      <c r="G63" s="13">
        <f t="shared" si="4"/>
        <v>50000</v>
      </c>
      <c r="H63" s="41">
        <v>50000</v>
      </c>
      <c r="I63" s="41"/>
      <c r="J63" s="40"/>
      <c r="K63" s="42"/>
      <c r="L63" s="43"/>
      <c r="M63" s="17" t="s">
        <v>17</v>
      </c>
    </row>
    <row r="64" spans="1:13" ht="15.75" customHeight="1">
      <c r="A64" s="180">
        <v>49</v>
      </c>
      <c r="B64" s="44"/>
      <c r="C64" s="44"/>
      <c r="D64" s="10" t="s">
        <v>131</v>
      </c>
      <c r="E64" s="45" t="s">
        <v>39</v>
      </c>
      <c r="F64" s="40">
        <v>800000</v>
      </c>
      <c r="G64" s="46">
        <f t="shared" si="4"/>
        <v>0</v>
      </c>
      <c r="H64" s="41">
        <v>0</v>
      </c>
      <c r="I64" s="41"/>
      <c r="J64" s="40"/>
      <c r="K64" s="42"/>
      <c r="L64" s="43">
        <v>0</v>
      </c>
      <c r="M64" s="17" t="s">
        <v>17</v>
      </c>
    </row>
    <row r="65" spans="1:13" ht="15.75" customHeight="1" thickBot="1">
      <c r="A65" s="180">
        <v>50</v>
      </c>
      <c r="B65" s="44"/>
      <c r="C65" s="44"/>
      <c r="D65" s="10" t="s">
        <v>131</v>
      </c>
      <c r="E65" s="45" t="s">
        <v>64</v>
      </c>
      <c r="F65" s="40">
        <v>250000</v>
      </c>
      <c r="G65" s="46">
        <f t="shared" si="4"/>
        <v>200000</v>
      </c>
      <c r="H65" s="41">
        <v>200000</v>
      </c>
      <c r="I65" s="41"/>
      <c r="J65" s="40"/>
      <c r="K65" s="42"/>
      <c r="L65" s="150"/>
      <c r="M65" s="17" t="s">
        <v>17</v>
      </c>
    </row>
    <row r="66" spans="1:13" ht="28.5" customHeight="1" thickBot="1">
      <c r="A66" s="279" t="s">
        <v>41</v>
      </c>
      <c r="B66" s="279"/>
      <c r="C66" s="279"/>
      <c r="D66" s="279"/>
      <c r="E66" s="279"/>
      <c r="F66" s="47">
        <f>SUM(F26:F65)</f>
        <v>58255530</v>
      </c>
      <c r="G66" s="21">
        <f t="shared" si="4"/>
        <v>9006000</v>
      </c>
      <c r="H66" s="48">
        <f>SUM(H26:H65)</f>
        <v>8411000</v>
      </c>
      <c r="I66" s="48">
        <f>SUM(I26:I65)</f>
        <v>0</v>
      </c>
      <c r="J66" s="47"/>
      <c r="K66" s="49">
        <f>SUM(K26:K65)</f>
        <v>0</v>
      </c>
      <c r="L66" s="151">
        <f>SUM(L26:L65)</f>
        <v>595000</v>
      </c>
      <c r="M66" s="50"/>
    </row>
    <row r="67" spans="1:13" ht="21" customHeight="1" thickBot="1">
      <c r="A67" s="246">
        <v>51</v>
      </c>
      <c r="B67" s="247">
        <v>700</v>
      </c>
      <c r="C67" s="247">
        <v>70001</v>
      </c>
      <c r="D67" s="247">
        <v>6210</v>
      </c>
      <c r="E67" s="248" t="s">
        <v>89</v>
      </c>
      <c r="F67" s="130">
        <v>133000</v>
      </c>
      <c r="G67" s="169">
        <f t="shared" si="4"/>
        <v>133000</v>
      </c>
      <c r="H67" s="249">
        <v>133000</v>
      </c>
      <c r="I67" s="250"/>
      <c r="J67" s="101"/>
      <c r="K67" s="102"/>
      <c r="L67" s="154"/>
      <c r="M67" s="251" t="s">
        <v>17</v>
      </c>
    </row>
    <row r="68" spans="1:13" ht="42" customHeight="1" thickBot="1">
      <c r="A68" s="244">
        <v>52</v>
      </c>
      <c r="B68" s="245"/>
      <c r="C68" s="245"/>
      <c r="D68" s="245">
        <v>6010</v>
      </c>
      <c r="E68" s="174" t="s">
        <v>120</v>
      </c>
      <c r="F68" s="130">
        <f>SUM(G68)</f>
        <v>436000</v>
      </c>
      <c r="G68" s="252">
        <f t="shared" si="4"/>
        <v>436000</v>
      </c>
      <c r="H68" s="253">
        <v>436000</v>
      </c>
      <c r="I68" s="254"/>
      <c r="J68" s="243"/>
      <c r="K68" s="80"/>
      <c r="L68" s="152"/>
      <c r="M68" s="251" t="s">
        <v>17</v>
      </c>
    </row>
    <row r="69" spans="1:13" ht="24.75" customHeight="1" thickBot="1">
      <c r="A69" s="290" t="s">
        <v>90</v>
      </c>
      <c r="B69" s="288"/>
      <c r="C69" s="288"/>
      <c r="D69" s="288"/>
      <c r="E69" s="291"/>
      <c r="F69" s="146">
        <f>SUM(F67:F68)</f>
        <v>569000</v>
      </c>
      <c r="G69" s="260">
        <f t="shared" si="4"/>
        <v>569000</v>
      </c>
      <c r="H69" s="97">
        <f>SUM(H67:H68)</f>
        <v>569000</v>
      </c>
      <c r="I69" s="96"/>
      <c r="J69" s="146"/>
      <c r="K69" s="98"/>
      <c r="L69" s="153"/>
      <c r="M69" s="99"/>
    </row>
    <row r="70" spans="1:13" ht="21.75" customHeight="1" thickBot="1">
      <c r="A70" s="190">
        <v>53</v>
      </c>
      <c r="B70" s="94"/>
      <c r="C70" s="95">
        <v>70005</v>
      </c>
      <c r="D70" s="94">
        <v>6060</v>
      </c>
      <c r="E70" s="262" t="s">
        <v>91</v>
      </c>
      <c r="F70" s="263">
        <f>SUM(G70)</f>
        <v>3210849</v>
      </c>
      <c r="G70" s="264">
        <f t="shared" si="4"/>
        <v>3210849</v>
      </c>
      <c r="H70" s="265">
        <v>3210849</v>
      </c>
      <c r="I70" s="266"/>
      <c r="J70" s="267"/>
      <c r="K70" s="259"/>
      <c r="L70" s="268"/>
      <c r="M70" s="269"/>
    </row>
    <row r="71" spans="1:13" ht="24" customHeight="1" thickBot="1">
      <c r="A71" s="290" t="s">
        <v>92</v>
      </c>
      <c r="B71" s="288"/>
      <c r="C71" s="288"/>
      <c r="D71" s="288"/>
      <c r="E71" s="292"/>
      <c r="F71" s="216">
        <f>SUM(F70:F70)</f>
        <v>3210849</v>
      </c>
      <c r="G71" s="100">
        <f>SUM(G70:G70)</f>
        <v>3210849</v>
      </c>
      <c r="H71" s="221">
        <f>SUM(H70:H70)</f>
        <v>3210849</v>
      </c>
      <c r="I71" s="100"/>
      <c r="J71" s="100"/>
      <c r="K71" s="155">
        <f>SUM(K70)</f>
        <v>0</v>
      </c>
      <c r="L71" s="144"/>
      <c r="M71" s="261"/>
    </row>
    <row r="72" spans="1:13" ht="18.75" customHeight="1">
      <c r="A72" s="201">
        <v>54</v>
      </c>
      <c r="B72" s="240">
        <v>750</v>
      </c>
      <c r="C72" s="162">
        <v>75023</v>
      </c>
      <c r="D72" s="162">
        <v>6060</v>
      </c>
      <c r="E72" s="215" t="s">
        <v>93</v>
      </c>
      <c r="F72" s="217">
        <v>8000</v>
      </c>
      <c r="G72" s="13">
        <f t="shared" si="4"/>
        <v>8000</v>
      </c>
      <c r="H72" s="222">
        <v>8000</v>
      </c>
      <c r="I72" s="106"/>
      <c r="J72" s="147"/>
      <c r="K72" s="156"/>
      <c r="L72" s="145"/>
      <c r="M72" s="28" t="s">
        <v>17</v>
      </c>
    </row>
    <row r="73" spans="1:13" ht="18.75" customHeight="1">
      <c r="A73" s="202">
        <v>55</v>
      </c>
      <c r="B73" s="241"/>
      <c r="C73" s="29"/>
      <c r="D73" s="29">
        <v>6060</v>
      </c>
      <c r="E73" s="75" t="s">
        <v>111</v>
      </c>
      <c r="F73" s="218">
        <f>SUM(G73)</f>
        <v>70000</v>
      </c>
      <c r="G73" s="64">
        <f t="shared" si="4"/>
        <v>70000</v>
      </c>
      <c r="H73" s="12">
        <v>70000</v>
      </c>
      <c r="I73" s="203"/>
      <c r="J73" s="204"/>
      <c r="K73" s="205"/>
      <c r="L73" s="206"/>
      <c r="M73" s="28" t="s">
        <v>17</v>
      </c>
    </row>
    <row r="74" spans="1:13" ht="18.75" customHeight="1">
      <c r="A74" s="202">
        <v>56</v>
      </c>
      <c r="B74" s="241"/>
      <c r="C74" s="29"/>
      <c r="D74" s="29">
        <v>6060</v>
      </c>
      <c r="E74" s="75" t="s">
        <v>112</v>
      </c>
      <c r="F74" s="218">
        <f>SUM(G74)</f>
        <v>140000</v>
      </c>
      <c r="G74" s="64">
        <f t="shared" si="4"/>
        <v>140000</v>
      </c>
      <c r="H74" s="12">
        <v>140000</v>
      </c>
      <c r="I74" s="203"/>
      <c r="J74" s="204"/>
      <c r="K74" s="205"/>
      <c r="L74" s="206"/>
      <c r="M74" s="28" t="s">
        <v>17</v>
      </c>
    </row>
    <row r="75" spans="1:13" ht="19.5" customHeight="1" thickBot="1">
      <c r="A75" s="239">
        <v>57</v>
      </c>
      <c r="B75" s="242"/>
      <c r="C75" s="207"/>
      <c r="D75" s="10" t="s">
        <v>131</v>
      </c>
      <c r="E75" s="208" t="s">
        <v>42</v>
      </c>
      <c r="F75" s="219">
        <v>2525000</v>
      </c>
      <c r="G75" s="209">
        <f aca="true" t="shared" si="5" ref="G75:G86">H75+I75+K75+L75</f>
        <v>250000</v>
      </c>
      <c r="H75" s="210">
        <v>37500</v>
      </c>
      <c r="I75" s="131"/>
      <c r="J75" s="211"/>
      <c r="K75" s="212"/>
      <c r="L75" s="213">
        <v>212500</v>
      </c>
      <c r="M75" s="214" t="s">
        <v>17</v>
      </c>
    </row>
    <row r="76" spans="1:13" ht="24" customHeight="1" thickBot="1">
      <c r="A76" s="279" t="s">
        <v>57</v>
      </c>
      <c r="B76" s="279"/>
      <c r="C76" s="279"/>
      <c r="D76" s="279"/>
      <c r="E76" s="280"/>
      <c r="F76" s="220">
        <f>SUM(F72:F75)</f>
        <v>2743000</v>
      </c>
      <c r="G76" s="21">
        <f t="shared" si="5"/>
        <v>468000</v>
      </c>
      <c r="H76" s="48">
        <f>SUM(H72:H75)</f>
        <v>255500</v>
      </c>
      <c r="I76" s="47">
        <f>SUM(I75:I75)</f>
        <v>0</v>
      </c>
      <c r="J76" s="148"/>
      <c r="K76" s="49">
        <f>SUM(K75:K75)</f>
        <v>0</v>
      </c>
      <c r="L76" s="151">
        <f>SUM(L75:L75)</f>
        <v>212500</v>
      </c>
      <c r="M76" s="50"/>
    </row>
    <row r="77" spans="1:13" ht="30.75" customHeight="1">
      <c r="A77" s="181">
        <v>58</v>
      </c>
      <c r="B77" s="160">
        <v>801</v>
      </c>
      <c r="C77" s="160">
        <v>80101</v>
      </c>
      <c r="D77" s="10" t="s">
        <v>131</v>
      </c>
      <c r="E77" s="157" t="s">
        <v>94</v>
      </c>
      <c r="F77" s="56">
        <v>50000</v>
      </c>
      <c r="G77" s="84">
        <f t="shared" si="5"/>
        <v>50000</v>
      </c>
      <c r="H77" s="108">
        <v>50000</v>
      </c>
      <c r="I77" s="79"/>
      <c r="J77" s="149"/>
      <c r="K77" s="112"/>
      <c r="L77" s="152"/>
      <c r="M77" s="28" t="s">
        <v>17</v>
      </c>
    </row>
    <row r="78" spans="1:13" ht="28.5" customHeight="1">
      <c r="A78" s="182">
        <v>59</v>
      </c>
      <c r="B78" s="29"/>
      <c r="C78" s="29"/>
      <c r="D78" s="10" t="s">
        <v>131</v>
      </c>
      <c r="E78" s="117" t="s">
        <v>106</v>
      </c>
      <c r="F78" s="34">
        <v>735000</v>
      </c>
      <c r="G78" s="46">
        <f t="shared" si="5"/>
        <v>715000</v>
      </c>
      <c r="H78" s="32">
        <v>515000</v>
      </c>
      <c r="I78" s="32"/>
      <c r="J78" s="31" t="s">
        <v>69</v>
      </c>
      <c r="K78" s="33">
        <v>200000</v>
      </c>
      <c r="L78" s="34"/>
      <c r="M78" s="17" t="s">
        <v>17</v>
      </c>
    </row>
    <row r="79" spans="1:13" ht="28.5" customHeight="1">
      <c r="A79" s="182">
        <v>60</v>
      </c>
      <c r="B79" s="29"/>
      <c r="C79" s="29"/>
      <c r="D79" s="10" t="s">
        <v>131</v>
      </c>
      <c r="E79" s="117" t="s">
        <v>113</v>
      </c>
      <c r="F79" s="34">
        <v>50000</v>
      </c>
      <c r="G79" s="46">
        <f t="shared" si="5"/>
        <v>50000</v>
      </c>
      <c r="H79" s="32">
        <v>28250</v>
      </c>
      <c r="I79" s="32"/>
      <c r="J79" s="31" t="s">
        <v>69</v>
      </c>
      <c r="K79" s="33">
        <v>21750</v>
      </c>
      <c r="L79" s="34"/>
      <c r="M79" s="17" t="s">
        <v>17</v>
      </c>
    </row>
    <row r="80" spans="1:13" ht="28.5" customHeight="1">
      <c r="A80" s="182">
        <v>61</v>
      </c>
      <c r="B80" s="29"/>
      <c r="C80" s="29"/>
      <c r="D80" s="10" t="s">
        <v>131</v>
      </c>
      <c r="E80" s="117" t="s">
        <v>75</v>
      </c>
      <c r="F80" s="34">
        <v>1500000</v>
      </c>
      <c r="G80" s="46">
        <f t="shared" si="5"/>
        <v>100000</v>
      </c>
      <c r="H80" s="32">
        <v>15000</v>
      </c>
      <c r="I80" s="32"/>
      <c r="J80" s="31"/>
      <c r="K80" s="33"/>
      <c r="L80" s="34">
        <v>85000</v>
      </c>
      <c r="M80" s="17" t="s">
        <v>17</v>
      </c>
    </row>
    <row r="81" spans="1:13" ht="28.5" customHeight="1">
      <c r="A81" s="182">
        <v>62</v>
      </c>
      <c r="B81" s="29"/>
      <c r="C81" s="29"/>
      <c r="D81" s="10" t="s">
        <v>131</v>
      </c>
      <c r="E81" s="117" t="s">
        <v>130</v>
      </c>
      <c r="F81" s="34">
        <f>SUM(G81)</f>
        <v>300000</v>
      </c>
      <c r="G81" s="46">
        <f t="shared" si="5"/>
        <v>300000</v>
      </c>
      <c r="H81" s="32">
        <v>300000</v>
      </c>
      <c r="I81" s="32"/>
      <c r="J81" s="31"/>
      <c r="K81" s="33"/>
      <c r="L81" s="34"/>
      <c r="M81" s="17" t="s">
        <v>17</v>
      </c>
    </row>
    <row r="82" spans="1:13" ht="39" customHeight="1" thickBot="1">
      <c r="A82" s="182">
        <v>63</v>
      </c>
      <c r="B82" s="29"/>
      <c r="C82" s="29"/>
      <c r="D82" s="10" t="s">
        <v>131</v>
      </c>
      <c r="E82" s="117" t="s">
        <v>105</v>
      </c>
      <c r="F82" s="34">
        <v>3015000</v>
      </c>
      <c r="G82" s="46">
        <f t="shared" si="5"/>
        <v>100000</v>
      </c>
      <c r="H82" s="32">
        <v>15000</v>
      </c>
      <c r="I82" s="32"/>
      <c r="J82" s="31"/>
      <c r="K82" s="33"/>
      <c r="L82" s="34">
        <v>85000</v>
      </c>
      <c r="M82" s="17" t="s">
        <v>17</v>
      </c>
    </row>
    <row r="83" spans="1:13" ht="27.75" customHeight="1" thickBot="1">
      <c r="A83" s="279" t="s">
        <v>43</v>
      </c>
      <c r="B83" s="279"/>
      <c r="C83" s="279"/>
      <c r="D83" s="279"/>
      <c r="E83" s="280"/>
      <c r="F83" s="51">
        <f>SUM(F78:F82)</f>
        <v>5600000</v>
      </c>
      <c r="G83" s="21">
        <f t="shared" si="5"/>
        <v>1315000</v>
      </c>
      <c r="H83" s="48">
        <f>SUM(H77:H82)</f>
        <v>923250</v>
      </c>
      <c r="I83" s="48">
        <f>SUM(I78:I82)</f>
        <v>0</v>
      </c>
      <c r="J83" s="47"/>
      <c r="K83" s="49">
        <f>SUM(K78:K82)</f>
        <v>221750</v>
      </c>
      <c r="L83" s="49">
        <f>SUM(L78:L82)</f>
        <v>170000</v>
      </c>
      <c r="M83" s="50"/>
    </row>
    <row r="84" spans="1:13" ht="27.75" customHeight="1">
      <c r="A84" s="182">
        <v>64</v>
      </c>
      <c r="B84" s="223">
        <v>801</v>
      </c>
      <c r="C84" s="224">
        <v>80104</v>
      </c>
      <c r="D84" s="10" t="s">
        <v>131</v>
      </c>
      <c r="E84" s="193" t="s">
        <v>107</v>
      </c>
      <c r="F84" s="34">
        <v>120000</v>
      </c>
      <c r="G84" s="46">
        <f>SUM(H84:I84)</f>
        <v>120000</v>
      </c>
      <c r="H84" s="32">
        <v>40000</v>
      </c>
      <c r="I84" s="32">
        <v>80000</v>
      </c>
      <c r="J84" s="31"/>
      <c r="K84" s="33"/>
      <c r="L84" s="34"/>
      <c r="M84" s="17" t="s">
        <v>17</v>
      </c>
    </row>
    <row r="85" spans="1:13" ht="41.25" customHeight="1">
      <c r="A85" s="255">
        <v>65</v>
      </c>
      <c r="B85" s="160"/>
      <c r="C85" s="160"/>
      <c r="D85" s="10" t="s">
        <v>131</v>
      </c>
      <c r="E85" s="256" t="s">
        <v>114</v>
      </c>
      <c r="F85" s="43">
        <v>201015</v>
      </c>
      <c r="G85" s="257">
        <f t="shared" si="5"/>
        <v>201015</v>
      </c>
      <c r="H85" s="41">
        <v>100507</v>
      </c>
      <c r="I85" s="41"/>
      <c r="J85" s="31" t="s">
        <v>69</v>
      </c>
      <c r="K85" s="33">
        <v>100508</v>
      </c>
      <c r="L85" s="34"/>
      <c r="M85" s="17" t="s">
        <v>17</v>
      </c>
    </row>
    <row r="86" spans="1:13" ht="26.25" customHeight="1">
      <c r="A86" s="182">
        <v>66</v>
      </c>
      <c r="B86" s="258"/>
      <c r="C86" s="258"/>
      <c r="D86" s="10" t="s">
        <v>131</v>
      </c>
      <c r="E86" s="193" t="s">
        <v>121</v>
      </c>
      <c r="F86" s="43">
        <f>SUM(G86)</f>
        <v>11432</v>
      </c>
      <c r="G86" s="257">
        <f t="shared" si="5"/>
        <v>11432</v>
      </c>
      <c r="H86" s="32">
        <v>11432</v>
      </c>
      <c r="I86" s="32"/>
      <c r="J86" s="31"/>
      <c r="K86" s="33"/>
      <c r="L86" s="34"/>
      <c r="M86" s="17" t="s">
        <v>17</v>
      </c>
    </row>
    <row r="87" spans="1:13" ht="27.75" customHeight="1" thickBot="1">
      <c r="A87" s="182">
        <v>67</v>
      </c>
      <c r="B87" s="29"/>
      <c r="C87" s="29"/>
      <c r="D87" s="10" t="s">
        <v>131</v>
      </c>
      <c r="E87" s="193" t="s">
        <v>122</v>
      </c>
      <c r="F87" s="34">
        <v>330000</v>
      </c>
      <c r="G87" s="46">
        <f>H87+I87+K87+L87</f>
        <v>330000</v>
      </c>
      <c r="H87" s="32">
        <v>140000</v>
      </c>
      <c r="I87" s="32">
        <v>190000</v>
      </c>
      <c r="J87" s="31"/>
      <c r="K87" s="33"/>
      <c r="L87" s="34"/>
      <c r="M87" s="17" t="s">
        <v>17</v>
      </c>
    </row>
    <row r="88" spans="1:13" ht="27.75" customHeight="1" thickBot="1">
      <c r="A88" s="279" t="s">
        <v>108</v>
      </c>
      <c r="B88" s="279"/>
      <c r="C88" s="279"/>
      <c r="D88" s="279"/>
      <c r="E88" s="280"/>
      <c r="F88" s="51">
        <f aca="true" t="shared" si="6" ref="F88:L88">SUM(F84:F87)</f>
        <v>662447</v>
      </c>
      <c r="G88" s="21">
        <f t="shared" si="6"/>
        <v>662447</v>
      </c>
      <c r="H88" s="21">
        <f t="shared" si="6"/>
        <v>291939</v>
      </c>
      <c r="I88" s="21">
        <f t="shared" si="6"/>
        <v>270000</v>
      </c>
      <c r="J88" s="21"/>
      <c r="K88" s="191">
        <f t="shared" si="6"/>
        <v>100508</v>
      </c>
      <c r="L88" s="192">
        <f t="shared" si="6"/>
        <v>0</v>
      </c>
      <c r="M88" s="50"/>
    </row>
    <row r="89" spans="1:13" ht="75" customHeight="1" thickBot="1">
      <c r="A89" s="183">
        <v>68</v>
      </c>
      <c r="B89" s="52">
        <v>851</v>
      </c>
      <c r="C89" s="52">
        <v>85154</v>
      </c>
      <c r="D89" s="77">
        <v>6300</v>
      </c>
      <c r="E89" s="125" t="s">
        <v>77</v>
      </c>
      <c r="F89" s="56">
        <v>10000</v>
      </c>
      <c r="G89" s="18">
        <f>SUM(H89:L89)</f>
        <v>10000</v>
      </c>
      <c r="H89" s="54">
        <v>10000</v>
      </c>
      <c r="I89" s="78"/>
      <c r="J89" s="79"/>
      <c r="K89" s="80"/>
      <c r="L89" s="56"/>
      <c r="M89" s="57" t="s">
        <v>17</v>
      </c>
    </row>
    <row r="90" spans="1:13" ht="27.75" customHeight="1" thickBot="1">
      <c r="A90" s="279" t="s">
        <v>119</v>
      </c>
      <c r="B90" s="279"/>
      <c r="C90" s="279"/>
      <c r="D90" s="279"/>
      <c r="E90" s="280"/>
      <c r="F90" s="51">
        <f>SUM(F89)</f>
        <v>10000</v>
      </c>
      <c r="G90" s="21">
        <f>H90+I90+K90+L90</f>
        <v>10000</v>
      </c>
      <c r="H90" s="48">
        <f>SUM(H89)</f>
        <v>10000</v>
      </c>
      <c r="I90" s="48"/>
      <c r="J90" s="47"/>
      <c r="K90" s="49"/>
      <c r="L90" s="51">
        <f>SUM(L89)</f>
        <v>0</v>
      </c>
      <c r="M90" s="50"/>
    </row>
    <row r="91" spans="1:13" ht="24.75" customHeight="1" thickBot="1">
      <c r="A91" s="183">
        <v>69</v>
      </c>
      <c r="B91" s="52">
        <v>852</v>
      </c>
      <c r="C91" s="52">
        <v>85295</v>
      </c>
      <c r="D91" s="10" t="s">
        <v>131</v>
      </c>
      <c r="E91" s="158" t="s">
        <v>44</v>
      </c>
      <c r="F91" s="56">
        <v>4100000</v>
      </c>
      <c r="G91" s="18">
        <f>SUM(H91:L91)</f>
        <v>100000</v>
      </c>
      <c r="H91" s="54">
        <v>100000</v>
      </c>
      <c r="I91" s="78"/>
      <c r="J91" s="79"/>
      <c r="K91" s="80"/>
      <c r="L91" s="56"/>
      <c r="M91" s="57" t="s">
        <v>17</v>
      </c>
    </row>
    <row r="92" spans="1:13" ht="28.5" customHeight="1" thickBot="1">
      <c r="A92" s="279" t="s">
        <v>45</v>
      </c>
      <c r="B92" s="279"/>
      <c r="C92" s="279"/>
      <c r="D92" s="279"/>
      <c r="E92" s="280"/>
      <c r="F92" s="51">
        <f>SUM(F91)</f>
        <v>4100000</v>
      </c>
      <c r="G92" s="21">
        <f aca="true" t="shared" si="7" ref="G92:G113">H92+I92+K92+L92</f>
        <v>100000</v>
      </c>
      <c r="H92" s="48">
        <f>SUM(H91)</f>
        <v>100000</v>
      </c>
      <c r="I92" s="48"/>
      <c r="J92" s="47"/>
      <c r="K92" s="49"/>
      <c r="L92" s="51">
        <f>SUM(L91)</f>
        <v>0</v>
      </c>
      <c r="M92" s="50"/>
    </row>
    <row r="93" spans="1:13" ht="22.5" customHeight="1">
      <c r="A93" s="198">
        <v>70</v>
      </c>
      <c r="B93" s="199"/>
      <c r="C93" s="200"/>
      <c r="D93" s="109">
        <v>6050</v>
      </c>
      <c r="E93" s="110" t="s">
        <v>95</v>
      </c>
      <c r="F93" s="139">
        <f>SUM(H93)</f>
        <v>125000</v>
      </c>
      <c r="G93" s="172">
        <f t="shared" si="7"/>
        <v>125000</v>
      </c>
      <c r="H93" s="103">
        <v>125000</v>
      </c>
      <c r="I93" s="107"/>
      <c r="J93" s="111"/>
      <c r="K93" s="112"/>
      <c r="L93" s="113"/>
      <c r="M93" s="28" t="s">
        <v>17</v>
      </c>
    </row>
    <row r="94" spans="1:13" ht="21.75" customHeight="1" thickBot="1">
      <c r="A94" s="183">
        <v>71</v>
      </c>
      <c r="B94" s="52">
        <v>900</v>
      </c>
      <c r="C94" s="52">
        <v>90015</v>
      </c>
      <c r="D94" s="52">
        <v>6050</v>
      </c>
      <c r="E94" s="60" t="s">
        <v>58</v>
      </c>
      <c r="F94" s="56">
        <v>500000</v>
      </c>
      <c r="G94" s="18">
        <f t="shared" si="7"/>
        <v>200000</v>
      </c>
      <c r="H94" s="54">
        <v>200000</v>
      </c>
      <c r="I94" s="54"/>
      <c r="J94" s="53"/>
      <c r="K94" s="55"/>
      <c r="L94" s="56"/>
      <c r="M94" s="57" t="s">
        <v>17</v>
      </c>
    </row>
    <row r="95" spans="1:13" ht="22.5" customHeight="1" thickBot="1">
      <c r="A95" s="284" t="s">
        <v>59</v>
      </c>
      <c r="B95" s="284"/>
      <c r="C95" s="284"/>
      <c r="D95" s="284"/>
      <c r="E95" s="285"/>
      <c r="F95" s="51">
        <f>SUM(F93:F94)</f>
        <v>625000</v>
      </c>
      <c r="G95" s="21">
        <f t="shared" si="7"/>
        <v>325000</v>
      </c>
      <c r="H95" s="48">
        <f>SUM(H93:H94)</f>
        <v>325000</v>
      </c>
      <c r="I95" s="48">
        <f>SUM(I94:I94)</f>
        <v>0</v>
      </c>
      <c r="J95" s="47"/>
      <c r="K95" s="49">
        <f>SUM(K94:K94)</f>
        <v>0</v>
      </c>
      <c r="L95" s="48">
        <f>SUM(L94:L94)</f>
        <v>0</v>
      </c>
      <c r="M95" s="61"/>
    </row>
    <row r="96" spans="1:13" ht="15.75" customHeight="1">
      <c r="A96" s="179">
        <v>72</v>
      </c>
      <c r="B96" s="29">
        <v>900</v>
      </c>
      <c r="C96" s="29">
        <v>90095</v>
      </c>
      <c r="D96" s="10" t="s">
        <v>131</v>
      </c>
      <c r="E96" s="62" t="s">
        <v>49</v>
      </c>
      <c r="F96" s="34">
        <v>300086</v>
      </c>
      <c r="G96" s="13">
        <f t="shared" si="7"/>
        <v>0</v>
      </c>
      <c r="H96" s="32"/>
      <c r="I96" s="32"/>
      <c r="J96" s="31"/>
      <c r="K96" s="33"/>
      <c r="L96" s="34"/>
      <c r="M96" s="17" t="s">
        <v>17</v>
      </c>
    </row>
    <row r="97" spans="1:13" ht="15.75" customHeight="1">
      <c r="A97" s="179">
        <v>73</v>
      </c>
      <c r="B97" s="29"/>
      <c r="C97" s="29"/>
      <c r="D97" s="10" t="s">
        <v>131</v>
      </c>
      <c r="E97" s="62" t="s">
        <v>60</v>
      </c>
      <c r="F97" s="34">
        <v>200000</v>
      </c>
      <c r="G97" s="13">
        <f t="shared" si="7"/>
        <v>100000</v>
      </c>
      <c r="H97" s="32">
        <v>100000</v>
      </c>
      <c r="I97" s="32"/>
      <c r="J97" s="31"/>
      <c r="K97" s="33"/>
      <c r="L97" s="34"/>
      <c r="M97" s="17" t="s">
        <v>17</v>
      </c>
    </row>
    <row r="98" spans="1:13" ht="15.75" customHeight="1">
      <c r="A98" s="179">
        <v>74</v>
      </c>
      <c r="B98" s="29"/>
      <c r="C98" s="29"/>
      <c r="D98" s="10" t="s">
        <v>131</v>
      </c>
      <c r="E98" s="81" t="s">
        <v>71</v>
      </c>
      <c r="F98" s="159">
        <v>850000</v>
      </c>
      <c r="G98" s="13">
        <f t="shared" si="7"/>
        <v>650000</v>
      </c>
      <c r="H98" s="41">
        <v>650000</v>
      </c>
      <c r="I98" s="41"/>
      <c r="J98" s="40"/>
      <c r="K98" s="42"/>
      <c r="L98" s="43"/>
      <c r="M98" s="17" t="s">
        <v>17</v>
      </c>
    </row>
    <row r="99" spans="1:13" ht="15.75" customHeight="1">
      <c r="A99" s="179">
        <v>75</v>
      </c>
      <c r="B99" s="29"/>
      <c r="C99" s="29"/>
      <c r="D99" s="10" t="s">
        <v>131</v>
      </c>
      <c r="E99" s="114" t="s">
        <v>96</v>
      </c>
      <c r="F99" s="142">
        <f>SUM(G99)</f>
        <v>350000</v>
      </c>
      <c r="G99" s="13">
        <f>SUM(H99)</f>
        <v>350000</v>
      </c>
      <c r="H99" s="116">
        <v>350000</v>
      </c>
      <c r="I99" s="41"/>
      <c r="J99" s="40"/>
      <c r="K99" s="42"/>
      <c r="L99" s="43"/>
      <c r="M99" s="17" t="s">
        <v>17</v>
      </c>
    </row>
    <row r="100" spans="1:13" ht="30" customHeight="1">
      <c r="A100" s="179">
        <v>76</v>
      </c>
      <c r="B100" s="29"/>
      <c r="C100" s="29"/>
      <c r="D100" s="10" t="s">
        <v>131</v>
      </c>
      <c r="E100" s="115" t="s">
        <v>97</v>
      </c>
      <c r="F100" s="16">
        <f>SUM(G100)</f>
        <v>25000</v>
      </c>
      <c r="G100" s="13">
        <f>SUM(H100)</f>
        <v>25000</v>
      </c>
      <c r="H100" s="116">
        <v>25000</v>
      </c>
      <c r="I100" s="187"/>
      <c r="J100" s="188"/>
      <c r="K100" s="189"/>
      <c r="L100" s="43"/>
      <c r="M100" s="17" t="s">
        <v>17</v>
      </c>
    </row>
    <row r="101" spans="1:13" ht="21" customHeight="1">
      <c r="A101" s="179">
        <v>77</v>
      </c>
      <c r="B101" s="29"/>
      <c r="C101" s="29"/>
      <c r="D101" s="10" t="s">
        <v>131</v>
      </c>
      <c r="E101" s="174" t="s">
        <v>100</v>
      </c>
      <c r="F101" s="142">
        <v>80000</v>
      </c>
      <c r="G101" s="64">
        <v>80000</v>
      </c>
      <c r="H101" s="225">
        <v>80000</v>
      </c>
      <c r="I101" s="55"/>
      <c r="J101" s="53"/>
      <c r="K101" s="55"/>
      <c r="L101" s="43"/>
      <c r="M101" s="17" t="s">
        <v>17</v>
      </c>
    </row>
    <row r="102" spans="1:13" ht="31.5" customHeight="1">
      <c r="A102" s="179">
        <v>78</v>
      </c>
      <c r="B102" s="29"/>
      <c r="C102" s="29"/>
      <c r="D102" s="10" t="s">
        <v>131</v>
      </c>
      <c r="E102" s="62" t="s">
        <v>50</v>
      </c>
      <c r="F102" s="43">
        <v>2550000</v>
      </c>
      <c r="G102" s="13">
        <f t="shared" si="7"/>
        <v>200000</v>
      </c>
      <c r="H102" s="226">
        <v>200000</v>
      </c>
      <c r="I102" s="42"/>
      <c r="J102" s="40"/>
      <c r="K102" s="42"/>
      <c r="L102" s="43"/>
      <c r="M102" s="17" t="s">
        <v>17</v>
      </c>
    </row>
    <row r="103" spans="1:13" ht="25.5" customHeight="1">
      <c r="A103" s="179">
        <v>79</v>
      </c>
      <c r="B103" s="29"/>
      <c r="C103" s="29"/>
      <c r="D103" s="10" t="s">
        <v>131</v>
      </c>
      <c r="E103" s="75" t="s">
        <v>51</v>
      </c>
      <c r="F103" s="34">
        <v>1075000</v>
      </c>
      <c r="G103" s="64">
        <f>H103+I103+K103+L103</f>
        <v>250000</v>
      </c>
      <c r="H103" s="226">
        <v>37500</v>
      </c>
      <c r="I103" s="33"/>
      <c r="J103" s="31"/>
      <c r="K103" s="33"/>
      <c r="L103" s="43">
        <v>212500</v>
      </c>
      <c r="M103" s="17" t="s">
        <v>17</v>
      </c>
    </row>
    <row r="104" spans="1:13" ht="25.5" customHeight="1">
      <c r="A104" s="179">
        <v>80</v>
      </c>
      <c r="B104" s="29"/>
      <c r="C104" s="24"/>
      <c r="D104" s="10" t="s">
        <v>131</v>
      </c>
      <c r="E104" s="11" t="s">
        <v>115</v>
      </c>
      <c r="F104" s="139">
        <v>330000</v>
      </c>
      <c r="G104" s="64">
        <f>H104+I104+K104+L104</f>
        <v>30000</v>
      </c>
      <c r="H104" s="227">
        <v>30000</v>
      </c>
      <c r="I104" s="27"/>
      <c r="J104" s="25"/>
      <c r="K104" s="55"/>
      <c r="L104" s="43"/>
      <c r="M104" s="17" t="s">
        <v>17</v>
      </c>
    </row>
    <row r="105" spans="1:13" ht="25.5" customHeight="1">
      <c r="A105" s="179">
        <v>81</v>
      </c>
      <c r="B105" s="29"/>
      <c r="C105" s="24"/>
      <c r="D105" s="10" t="s">
        <v>131</v>
      </c>
      <c r="E105" s="11" t="s">
        <v>116</v>
      </c>
      <c r="F105" s="139">
        <v>550000</v>
      </c>
      <c r="G105" s="64">
        <f>H105+I105+K105+L105</f>
        <v>50000</v>
      </c>
      <c r="H105" s="227">
        <v>50000</v>
      </c>
      <c r="I105" s="27"/>
      <c r="J105" s="25"/>
      <c r="K105" s="33"/>
      <c r="L105" s="43"/>
      <c r="M105" s="17" t="s">
        <v>17</v>
      </c>
    </row>
    <row r="106" spans="1:13" ht="57" customHeight="1" thickBot="1">
      <c r="A106" s="179">
        <v>82</v>
      </c>
      <c r="B106" s="29"/>
      <c r="C106" s="24"/>
      <c r="D106" s="24">
        <v>6300</v>
      </c>
      <c r="E106" s="175" t="s">
        <v>77</v>
      </c>
      <c r="F106" s="176">
        <f>SUM(G106)</f>
        <v>250000</v>
      </c>
      <c r="G106" s="13">
        <f>SUM(H106)</f>
        <v>250000</v>
      </c>
      <c r="H106" s="105">
        <v>250000</v>
      </c>
      <c r="I106" s="27"/>
      <c r="J106" s="25"/>
      <c r="K106" s="55"/>
      <c r="L106" s="43"/>
      <c r="M106" s="17" t="s">
        <v>17</v>
      </c>
    </row>
    <row r="107" spans="1:13" ht="15.75" customHeight="1" thickBot="1">
      <c r="A107" s="284" t="s">
        <v>65</v>
      </c>
      <c r="B107" s="284"/>
      <c r="C107" s="284"/>
      <c r="D107" s="284"/>
      <c r="E107" s="285"/>
      <c r="F107" s="51">
        <f>SUM(F96:F106)</f>
        <v>6560086</v>
      </c>
      <c r="G107" s="21">
        <f t="shared" si="7"/>
        <v>1985000</v>
      </c>
      <c r="H107" s="48">
        <f>SUM(H96:H106)</f>
        <v>1772500</v>
      </c>
      <c r="I107" s="48">
        <f>SUM(I96:I106)</f>
        <v>0</v>
      </c>
      <c r="J107" s="47"/>
      <c r="K107" s="49">
        <f>SUM(K96:K106)</f>
        <v>0</v>
      </c>
      <c r="L107" s="51">
        <f>SUM(L96:L106)</f>
        <v>212500</v>
      </c>
      <c r="M107" s="61">
        <f>SUM(M96:M106)</f>
        <v>0</v>
      </c>
    </row>
    <row r="108" spans="1:13" ht="27" customHeight="1" thickBot="1">
      <c r="A108" s="184">
        <v>83</v>
      </c>
      <c r="B108" s="58">
        <v>921</v>
      </c>
      <c r="C108" s="58">
        <v>92109</v>
      </c>
      <c r="D108" s="59">
        <v>6050</v>
      </c>
      <c r="E108" s="82" t="s">
        <v>52</v>
      </c>
      <c r="F108" s="53">
        <v>1825000</v>
      </c>
      <c r="G108" s="18">
        <f t="shared" si="7"/>
        <v>300000</v>
      </c>
      <c r="H108" s="54">
        <v>45000</v>
      </c>
      <c r="I108" s="54"/>
      <c r="J108" s="53"/>
      <c r="K108" s="55"/>
      <c r="L108" s="56">
        <v>255000</v>
      </c>
      <c r="M108" s="57" t="s">
        <v>17</v>
      </c>
    </row>
    <row r="109" spans="1:13" ht="15.75" customHeight="1" thickBot="1">
      <c r="A109" s="279" t="s">
        <v>53</v>
      </c>
      <c r="B109" s="279"/>
      <c r="C109" s="279"/>
      <c r="D109" s="279"/>
      <c r="E109" s="279"/>
      <c r="F109" s="47">
        <f>SUM(F108)</f>
        <v>1825000</v>
      </c>
      <c r="G109" s="21">
        <f t="shared" si="7"/>
        <v>300000</v>
      </c>
      <c r="H109" s="48">
        <f>SUM(H108:H108)</f>
        <v>45000</v>
      </c>
      <c r="I109" s="48">
        <f>SUM(I108:I108)</f>
        <v>0</v>
      </c>
      <c r="J109" s="47"/>
      <c r="K109" s="49">
        <f>SUM(K108:K108)</f>
        <v>0</v>
      </c>
      <c r="L109" s="51">
        <f>SUM(L108:L108)</f>
        <v>255000</v>
      </c>
      <c r="M109" s="63"/>
    </row>
    <row r="110" spans="1:13" ht="19.5" customHeight="1" thickBot="1">
      <c r="A110" s="185">
        <v>84</v>
      </c>
      <c r="B110" s="58">
        <v>926</v>
      </c>
      <c r="C110" s="58">
        <v>92601</v>
      </c>
      <c r="D110" s="10" t="s">
        <v>131</v>
      </c>
      <c r="E110" s="168" t="s">
        <v>79</v>
      </c>
      <c r="F110" s="130">
        <v>1190500</v>
      </c>
      <c r="G110" s="169">
        <f t="shared" si="7"/>
        <v>315500</v>
      </c>
      <c r="H110" s="170">
        <v>11000</v>
      </c>
      <c r="I110" s="170"/>
      <c r="J110" s="130" t="s">
        <v>69</v>
      </c>
      <c r="K110" s="171">
        <v>304500</v>
      </c>
      <c r="L110" s="143"/>
      <c r="M110" s="167" t="s">
        <v>17</v>
      </c>
    </row>
    <row r="111" spans="1:13" ht="19.5" customHeight="1">
      <c r="A111" s="229">
        <v>85</v>
      </c>
      <c r="B111" s="24"/>
      <c r="C111" s="24"/>
      <c r="D111" s="10" t="s">
        <v>131</v>
      </c>
      <c r="E111" s="230" t="s">
        <v>54</v>
      </c>
      <c r="F111" s="25">
        <v>11325000</v>
      </c>
      <c r="G111" s="13">
        <f>H111+I111+K111+L111</f>
        <v>250000</v>
      </c>
      <c r="H111" s="26">
        <v>250000</v>
      </c>
      <c r="I111" s="26"/>
      <c r="J111" s="25"/>
      <c r="K111" s="112"/>
      <c r="L111" s="139"/>
      <c r="M111" s="231" t="s">
        <v>17</v>
      </c>
    </row>
    <row r="112" spans="1:13" ht="36.75" customHeight="1" thickBot="1">
      <c r="A112" s="186">
        <v>86</v>
      </c>
      <c r="B112" s="163"/>
      <c r="C112" s="163"/>
      <c r="D112" s="10" t="s">
        <v>131</v>
      </c>
      <c r="E112" s="228" t="s">
        <v>123</v>
      </c>
      <c r="F112" s="65">
        <f>SUM(G112)</f>
        <v>50000</v>
      </c>
      <c r="G112" s="104">
        <f t="shared" si="7"/>
        <v>50000</v>
      </c>
      <c r="H112" s="164">
        <v>20000</v>
      </c>
      <c r="I112" s="164"/>
      <c r="J112" s="65" t="s">
        <v>69</v>
      </c>
      <c r="K112" s="196">
        <v>30000</v>
      </c>
      <c r="L112" s="166"/>
      <c r="M112" s="167" t="s">
        <v>17</v>
      </c>
    </row>
    <row r="113" spans="1:13" ht="15.75" customHeight="1" thickBot="1">
      <c r="A113" s="281" t="s">
        <v>55</v>
      </c>
      <c r="B113" s="281"/>
      <c r="C113" s="281"/>
      <c r="D113" s="281"/>
      <c r="E113" s="66"/>
      <c r="F113" s="67">
        <f>SUM(F110:F112)</f>
        <v>12565500</v>
      </c>
      <c r="G113" s="68">
        <f t="shared" si="7"/>
        <v>615500</v>
      </c>
      <c r="H113" s="69">
        <f>SUM(H110:H112)</f>
        <v>281000</v>
      </c>
      <c r="I113" s="69">
        <f>SUM(I110:I112)</f>
        <v>0</v>
      </c>
      <c r="J113" s="47"/>
      <c r="K113" s="165">
        <f>SUM(K110:K112)</f>
        <v>334500</v>
      </c>
      <c r="L113" s="69">
        <f>SUM(L110:L112)</f>
        <v>0</v>
      </c>
      <c r="M113" s="70"/>
    </row>
    <row r="114" spans="1:13" ht="15.75" customHeight="1">
      <c r="A114" s="234">
        <v>87</v>
      </c>
      <c r="B114" s="58">
        <v>926</v>
      </c>
      <c r="C114" s="58">
        <v>92604</v>
      </c>
      <c r="D114" s="10" t="s">
        <v>131</v>
      </c>
      <c r="E114" s="235" t="s">
        <v>109</v>
      </c>
      <c r="F114" s="130">
        <v>250000</v>
      </c>
      <c r="G114" s="169">
        <f>H114+I114+K114+L114</f>
        <v>250000</v>
      </c>
      <c r="H114" s="170">
        <v>40000</v>
      </c>
      <c r="I114" s="170">
        <v>210000</v>
      </c>
      <c r="J114" s="130"/>
      <c r="K114" s="236"/>
      <c r="L114" s="237"/>
      <c r="M114" s="238" t="s">
        <v>17</v>
      </c>
    </row>
    <row r="115" spans="1:13" ht="42.75" customHeight="1" thickBot="1">
      <c r="A115" s="186">
        <v>88</v>
      </c>
      <c r="B115" s="163"/>
      <c r="C115" s="163"/>
      <c r="D115" s="232" t="s">
        <v>117</v>
      </c>
      <c r="E115" s="233" t="s">
        <v>118</v>
      </c>
      <c r="F115" s="65">
        <v>20000</v>
      </c>
      <c r="G115" s="104">
        <f>H115+I115+K115+L115</f>
        <v>20000</v>
      </c>
      <c r="H115" s="164">
        <v>20000</v>
      </c>
      <c r="I115" s="164"/>
      <c r="J115" s="65"/>
      <c r="K115" s="196"/>
      <c r="L115" s="166"/>
      <c r="M115" s="167" t="s">
        <v>17</v>
      </c>
    </row>
    <row r="116" spans="1:13" ht="16.5" customHeight="1" thickBot="1">
      <c r="A116" s="281" t="s">
        <v>110</v>
      </c>
      <c r="B116" s="281"/>
      <c r="C116" s="281"/>
      <c r="D116" s="281"/>
      <c r="E116" s="66"/>
      <c r="F116" s="67">
        <f>SUM(F114:F115)</f>
        <v>270000</v>
      </c>
      <c r="G116" s="68">
        <f>SUM(G114:G115)</f>
        <v>270000</v>
      </c>
      <c r="H116" s="68">
        <f>SUM(H114:H115)</f>
        <v>60000</v>
      </c>
      <c r="I116" s="68">
        <f>SUM(I114:I115)</f>
        <v>210000</v>
      </c>
      <c r="J116" s="68">
        <f>SUM(J115)</f>
        <v>0</v>
      </c>
      <c r="K116" s="197">
        <f>SUM(K115)</f>
        <v>0</v>
      </c>
      <c r="L116" s="69">
        <f>SUM(L113:L115)</f>
        <v>0</v>
      </c>
      <c r="M116" s="70"/>
    </row>
    <row r="117" spans="1:17" ht="27" customHeight="1" thickBot="1">
      <c r="A117" s="132"/>
      <c r="B117" s="133"/>
      <c r="C117" s="134"/>
      <c r="D117" s="283" t="s">
        <v>56</v>
      </c>
      <c r="E117" s="283"/>
      <c r="F117" s="47">
        <f aca="true" t="shared" si="8" ref="F117:L117">F23+F25+F66+F69+F71+F76+F83+F92+F88+F90+F95+F107+F109+F113+F116</f>
        <v>132567832</v>
      </c>
      <c r="G117" s="47">
        <f t="shared" si="8"/>
        <v>21409713</v>
      </c>
      <c r="H117" s="47">
        <f t="shared" si="8"/>
        <v>18794220</v>
      </c>
      <c r="I117" s="47">
        <f t="shared" si="8"/>
        <v>480000</v>
      </c>
      <c r="J117" s="47">
        <f t="shared" si="8"/>
        <v>0</v>
      </c>
      <c r="K117" s="47">
        <f t="shared" si="8"/>
        <v>656758</v>
      </c>
      <c r="L117" s="47">
        <f t="shared" si="8"/>
        <v>1478735</v>
      </c>
      <c r="M117" s="51"/>
      <c r="N117" s="71"/>
      <c r="O117" s="72"/>
      <c r="P117" s="71"/>
      <c r="Q117" s="71"/>
    </row>
    <row r="118" spans="4:13" ht="12.75">
      <c r="D118" s="73"/>
      <c r="E118" s="74"/>
      <c r="F118" s="74"/>
      <c r="G118" s="74"/>
      <c r="H118" s="74"/>
      <c r="I118" s="74"/>
      <c r="J118" s="74"/>
      <c r="K118" s="74"/>
      <c r="L118" s="74"/>
      <c r="M118" s="74"/>
    </row>
    <row r="119" spans="4:13" ht="14.25">
      <c r="D119" s="73"/>
      <c r="E119" s="74"/>
      <c r="F119" s="74"/>
      <c r="G119" s="74"/>
      <c r="H119" s="74"/>
      <c r="I119" s="74"/>
      <c r="J119" s="74"/>
      <c r="K119" s="74"/>
      <c r="L119" s="2"/>
      <c r="M119" s="74"/>
    </row>
    <row r="120" spans="1:11" ht="14.25">
      <c r="A120" s="83" t="s">
        <v>126</v>
      </c>
      <c r="B120" s="2"/>
      <c r="C120" s="2"/>
      <c r="D120" s="2"/>
      <c r="E120" s="2"/>
      <c r="F120" s="2"/>
      <c r="G120" s="2"/>
      <c r="H120" s="2"/>
      <c r="I120" s="74"/>
      <c r="J120" s="74"/>
      <c r="K120" s="74"/>
    </row>
    <row r="121" spans="1:11" ht="14.25">
      <c r="A121" s="83" t="s">
        <v>67</v>
      </c>
      <c r="B121" s="2"/>
      <c r="C121" s="2"/>
      <c r="D121" s="2"/>
      <c r="E121" s="2"/>
      <c r="F121" s="2"/>
      <c r="G121" s="2"/>
      <c r="H121" s="2"/>
      <c r="I121" s="74"/>
      <c r="J121" s="74"/>
      <c r="K121" s="74"/>
    </row>
    <row r="122" spans="1:12" ht="14.25">
      <c r="A122" s="2" t="s">
        <v>68</v>
      </c>
      <c r="B122" s="2"/>
      <c r="C122" s="2"/>
      <c r="D122" s="2"/>
      <c r="E122" s="2"/>
      <c r="F122" s="2"/>
      <c r="G122" s="2"/>
      <c r="H122" s="2"/>
      <c r="L122" s="2"/>
    </row>
    <row r="125" spans="12:13" ht="14.25">
      <c r="L125" s="2" t="s">
        <v>102</v>
      </c>
      <c r="M125" s="74"/>
    </row>
    <row r="128" ht="14.25">
      <c r="L128" s="2" t="s">
        <v>103</v>
      </c>
    </row>
  </sheetData>
  <mergeCells count="29">
    <mergeCell ref="J13:K13"/>
    <mergeCell ref="A83:E83"/>
    <mergeCell ref="A25:E25"/>
    <mergeCell ref="A69:E69"/>
    <mergeCell ref="A71:E71"/>
    <mergeCell ref="A23:E23"/>
    <mergeCell ref="A66:E66"/>
    <mergeCell ref="D117:E117"/>
    <mergeCell ref="A95:E95"/>
    <mergeCell ref="A107:E107"/>
    <mergeCell ref="A109:E109"/>
    <mergeCell ref="A113:D113"/>
    <mergeCell ref="A88:E88"/>
    <mergeCell ref="A116:D116"/>
    <mergeCell ref="A92:E92"/>
    <mergeCell ref="F10:F12"/>
    <mergeCell ref="A10:A12"/>
    <mergeCell ref="B10:B12"/>
    <mergeCell ref="C10:C12"/>
    <mergeCell ref="A76:E76"/>
    <mergeCell ref="A90:E90"/>
    <mergeCell ref="G10:L10"/>
    <mergeCell ref="D7:O7"/>
    <mergeCell ref="M10:M12"/>
    <mergeCell ref="E10:E12"/>
    <mergeCell ref="G11:G12"/>
    <mergeCell ref="H11:L11"/>
    <mergeCell ref="J12:K12"/>
    <mergeCell ref="D10:D12"/>
  </mergeCells>
  <printOptions horizontalCentered="1"/>
  <pageMargins left="0.1968503937007874" right="0.1968503937007874" top="0.3937007874015748" bottom="0.3937007874015748" header="0.5118110236220472" footer="0.1968503937007874"/>
  <pageSetup fitToHeight="4" fitToWidth="1" horizontalDpi="300" verticalDpi="3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2008-07-11T10:37:29Z</cp:lastPrinted>
  <dcterms:created xsi:type="dcterms:W3CDTF">2007-11-06T08:50:58Z</dcterms:created>
  <dcterms:modified xsi:type="dcterms:W3CDTF">2008-07-11T10:37:31Z</dcterms:modified>
  <cp:category/>
  <cp:version/>
  <cp:contentType/>
  <cp:contentStatus/>
</cp:coreProperties>
</file>