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<sst xmlns="http://schemas.openxmlformats.org/spreadsheetml/2006/main" count="122" uniqueCount="82">
  <si>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</si>
  <si>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</si>
  <si>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</si>
  <si>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</si>
  <si>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</si>
  <si>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</si>
  <si>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</si>
  <si>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</si>
  <si>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</si>
  <si>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</si>
  <si>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</si>
  <si>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</si>
  <si>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</si>
  <si>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</si>
  <si>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</si>
  <si>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</si>
  <si>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</si>
  <si>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</si>
  <si>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</si>
  <si>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</si>
  <si>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</si>
  <si>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</si>
  <si>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</si>
  <si>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</si>
  <si>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</si>
  <si>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</si>
  <si>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</si>
  <si>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</si>
  <si>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</si>
  <si>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</si>
  <si>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</si>
  <si>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</si>
  <si>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</si>
  <si>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</si>
  <si>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</si>
  <si>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</si>
  <si>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</si>
  <si>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</si>
  <si>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</si>
  <si>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</si>
  <si>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</si>
  <si>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</si>
  <si>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</si>
  <si>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</si>
  <si>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</si>
  <si>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</si>
  <si>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</si>
  <si>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</si>
  <si>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</si>
  <si>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</si>
  <si>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</si>
  <si>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 xml:space="preserve">Przewodniczący Rady </t>
  </si>
  <si>
    <t xml:space="preserve">     Marek Głowacki</t>
  </si>
  <si>
    <t>Gospodarka komunalna i ochrona środowiska</t>
  </si>
  <si>
    <t>Zmiana planu wydatków budżetu gminy na 2008 rok.</t>
  </si>
  <si>
    <t>Załącznik Nr 2</t>
  </si>
  <si>
    <t>Drogi publiczne gminne</t>
  </si>
  <si>
    <t>6050</t>
  </si>
  <si>
    <t>Wydatki inwestycyjne jednostek budżetowych</t>
  </si>
  <si>
    <t>Gospodarka mieszkaniowa</t>
  </si>
  <si>
    <t>Pozostała działalność</t>
  </si>
  <si>
    <t>010</t>
  </si>
  <si>
    <t>Rolnictwo i łowiectwo</t>
  </si>
  <si>
    <t>01010</t>
  </si>
  <si>
    <t>Infrastruktura wodociągowa i sanitarna wsi</t>
  </si>
  <si>
    <t>6058</t>
  </si>
  <si>
    <t>Transport i łączność</t>
  </si>
  <si>
    <t>6059</t>
  </si>
  <si>
    <t>Gospodarka gruntami i nieruchomościami</t>
  </si>
  <si>
    <t>6060</t>
  </si>
  <si>
    <t>Wydatki na zakupy inwestycyjne jedn.budżet.</t>
  </si>
  <si>
    <t>Szkoły podstawowe</t>
  </si>
  <si>
    <t xml:space="preserve">Dotacja podmiotowa z budżetu dla zakładu budżetowego </t>
  </si>
  <si>
    <t>Gimnazja</t>
  </si>
  <si>
    <t xml:space="preserve">Dotacja podmiotowa dla zakładu budżetowego </t>
  </si>
  <si>
    <t>3240</t>
  </si>
  <si>
    <t>Stypendia dla uczniów</t>
  </si>
  <si>
    <t>z dnia 10 lipca 2008r.</t>
  </si>
  <si>
    <t>Zakłady gospodatki mieszkaniowej</t>
  </si>
  <si>
    <t>6010</t>
  </si>
  <si>
    <t>Wydatki na zakup i objęcie akcji oraz wniesienie wkładów do spółek prawa handlowego</t>
  </si>
  <si>
    <t>do Uchwały Nr XXV/180/2008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</si>
</sst>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sz val="12"/>
      <name val="Arial"/>
      <family val="2"/>
    </font>
    <font>
      <u val="single"/>
      <sz val="11"/>
      <name val="Arial CE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4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vertical="center" wrapText="1"/>
    </xf>
    <xf numFmtId="49" fontId="2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 vertical="center" wrapText="1"/>
    </xf>
    <xf numFmtId="0" fontId="7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8" fillId="0" borderId="29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11" fillId="0" borderId="26" xfId="0" applyFont="1" applyBorder="1" applyAlignment="1">
      <alignment/>
    </xf>
    <xf numFmtId="49" fontId="6" fillId="0" borderId="30" xfId="0" applyFont="1" applyBorder="1" applyAlignment="1">
      <alignment/>
    </xf>
    <xf numFmtId="3" fontId="9" fillId="0" borderId="30" xfId="0" applyNumberFormat="1" applyFont="1" applyBorder="1" applyAlignment="1">
      <alignment/>
    </xf>
    <xf numFmtId="49" fontId="2" fillId="0" borderId="1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6" fillId="0" borderId="27" xfId="0" applyFont="1" applyBorder="1" applyAlignment="1">
      <alignment/>
    </xf>
    <xf numFmtId="49" fontId="11" fillId="0" borderId="10" xfId="0" applyFont="1" applyBorder="1" applyAlignment="1">
      <alignment horizontal="right"/>
    </xf>
    <xf numFmtId="3" fontId="9" fillId="0" borderId="4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49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49" fontId="6" fillId="0" borderId="35" xfId="0" applyFont="1" applyBorder="1" applyAlignment="1">
      <alignment horizontal="center"/>
    </xf>
    <xf numFmtId="0" fontId="6" fillId="0" borderId="35" xfId="0" applyFont="1" applyBorder="1" applyAlignment="1">
      <alignment wrapText="1"/>
    </xf>
    <xf numFmtId="0" fontId="7" fillId="0" borderId="36" xfId="0" applyFont="1" applyBorder="1" applyAlignment="1">
      <alignment horizontal="right"/>
    </xf>
    <xf numFmtId="49" fontId="7" fillId="0" borderId="12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7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3" fontId="8" fillId="0" borderId="4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3" fontId="12" fillId="0" borderId="4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vertical="center" wrapText="1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3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29" xfId="0" applyFont="1" applyBorder="1" applyAlignment="1">
      <alignment wrapText="1"/>
    </xf>
    <xf numFmtId="0" fontId="1" fillId="0" borderId="39" xfId="0" applyFont="1" applyBorder="1" applyAlignment="1">
      <alignment vertical="center" wrapText="1"/>
    </xf>
    <xf numFmtId="0" fontId="6" fillId="0" borderId="20" xfId="0" applyFont="1" applyBorder="1" applyAlignment="1">
      <alignment horizontal="right"/>
    </xf>
    <xf numFmtId="49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 horizontal="right"/>
    </xf>
    <xf numFmtId="49" fontId="1" fillId="0" borderId="11" xfId="0" applyFont="1" applyBorder="1" applyAlignment="1">
      <alignment horizontal="center"/>
    </xf>
    <xf numFmtId="0" fontId="1" fillId="0" borderId="32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/>
    </xf>
    <xf numFmtId="49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9" fillId="0" borderId="4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4" xfId="0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3" fontId="6" fillId="0" borderId="2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49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3" fontId="8" fillId="0" borderId="6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37" xfId="0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9" fillId="0" borderId="22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3" fontId="12" fillId="0" borderId="41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/>
    </xf>
    <xf numFmtId="3" fontId="12" fillId="0" borderId="49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8" fillId="0" borderId="6" xfId="0" applyFont="1" applyBorder="1" applyAlignment="1">
      <alignment wrapText="1"/>
    </xf>
    <xf numFmtId="3" fontId="12" fillId="0" borderId="6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12" fillId="0" borderId="43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0" fontId="7" fillId="0" borderId="51" xfId="0" applyFont="1" applyBorder="1" applyAlignment="1">
      <alignment vertical="center" wrapText="1"/>
    </xf>
    <xf numFmtId="3" fontId="1" fillId="0" borderId="51" xfId="0" applyNumberFormat="1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 wrapText="1"/>
    </xf>
    <xf numFmtId="3" fontId="7" fillId="0" borderId="51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wrapText="1"/>
    </xf>
    <xf numFmtId="3" fontId="2" fillId="0" borderId="52" xfId="0" applyNumberFormat="1" applyFont="1" applyBorder="1" applyAlignment="1">
      <alignment vertical="center" wrapText="1"/>
    </xf>
    <xf numFmtId="3" fontId="12" fillId="0" borderId="29" xfId="0" applyNumberFormat="1" applyFont="1" applyBorder="1" applyAlignment="1">
      <alignment wrapText="1"/>
    </xf>
    <xf numFmtId="3" fontId="1" fillId="0" borderId="53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51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wrapText="1"/>
    </xf>
    <xf numFmtId="3" fontId="2" fillId="0" borderId="53" xfId="0" applyNumberFormat="1" applyFont="1" applyBorder="1" applyAlignment="1">
      <alignment vertical="center" wrapText="1"/>
    </xf>
    <xf numFmtId="3" fontId="1" fillId="0" borderId="54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wrapText="1"/>
    </xf>
    <xf numFmtId="3" fontId="7" fillId="0" borderId="52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6" fillId="0" borderId="51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/>
    </xf>
    <xf numFmtId="3" fontId="7" fillId="0" borderId="51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40" xfId="0" applyFont="1" applyBorder="1" applyAlignment="1">
      <alignment horizontal="right"/>
    </xf>
    <xf numFmtId="49" fontId="7" fillId="0" borderId="11" xfId="0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4" fillId="0" borderId="49" xfId="0" applyFont="1" applyBorder="1" applyAlignment="1">
      <alignment vertical="center" wrapText="1"/>
    </xf>
    <xf numFmtId="3" fontId="12" fillId="0" borderId="45" xfId="0" applyNumberFormat="1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4" fillId="0" borderId="23" xfId="0" applyFont="1" applyBorder="1" applyAlignment="1">
      <alignment vertical="center" wrapText="1"/>
    </xf>
    <xf numFmtId="3" fontId="12" fillId="0" borderId="46" xfId="0" applyNumberFormat="1" applyFont="1" applyBorder="1" applyAlignment="1">
      <alignment wrapText="1"/>
    </xf>
    <xf numFmtId="0" fontId="8" fillId="0" borderId="5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55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81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77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10" ht="14.25">
      <c r="A6" s="23"/>
      <c r="B6" s="23"/>
      <c r="C6" s="23"/>
      <c r="D6" s="28"/>
      <c r="E6" s="29"/>
      <c r="F6" s="29"/>
      <c r="G6" s="30"/>
      <c r="I6" s="29"/>
      <c r="J6" s="30"/>
    </row>
    <row r="7" spans="1:9" ht="15.75">
      <c r="A7" s="249" t="s">
        <v>54</v>
      </c>
      <c r="B7" s="250"/>
      <c r="C7" s="250"/>
      <c r="D7" s="250"/>
      <c r="E7" s="250"/>
      <c r="F7" s="250"/>
      <c r="G7" s="251"/>
      <c r="H7" s="251"/>
      <c r="I7" s="251"/>
    </row>
    <row r="8" spans="1:9" ht="15.75">
      <c r="A8" s="53"/>
      <c r="B8" s="54"/>
      <c r="C8" s="54"/>
      <c r="D8" s="54"/>
      <c r="E8" s="54"/>
      <c r="F8" s="54"/>
      <c r="G8" s="55"/>
      <c r="H8" s="55"/>
      <c r="I8" s="55"/>
    </row>
    <row r="9" spans="1:9" ht="15.75">
      <c r="A9" s="53"/>
      <c r="B9" s="54"/>
      <c r="C9" s="54"/>
      <c r="D9" s="54"/>
      <c r="E9" s="54"/>
      <c r="F9" s="54"/>
      <c r="G9" s="55"/>
      <c r="H9" s="55"/>
      <c r="I9" s="55"/>
    </row>
    <row r="10" spans="1:7" ht="14.25">
      <c r="A10" s="31"/>
      <c r="B10" s="31"/>
      <c r="C10" s="31"/>
      <c r="D10" s="31"/>
      <c r="E10" s="31"/>
      <c r="F10" s="31"/>
      <c r="G10" s="32"/>
    </row>
    <row r="11" spans="1:10" ht="13.5" customHeight="1">
      <c r="A11" s="33" t="s">
        <v>0</v>
      </c>
      <c r="B11" s="56"/>
      <c r="C11" s="57"/>
      <c r="D11" s="247" t="s">
        <v>1</v>
      </c>
      <c r="E11" s="242" t="s">
        <v>47</v>
      </c>
      <c r="F11" s="243"/>
      <c r="G11" s="244"/>
      <c r="H11" s="245" t="s">
        <v>48</v>
      </c>
      <c r="I11" s="245"/>
      <c r="J11" s="246"/>
    </row>
    <row r="12" spans="1:10" ht="43.5" customHeight="1" thickBot="1">
      <c r="A12" s="42" t="s">
        <v>2</v>
      </c>
      <c r="B12" s="57" t="s">
        <v>3</v>
      </c>
      <c r="C12" s="57" t="s">
        <v>4</v>
      </c>
      <c r="D12" s="248"/>
      <c r="E12" s="165" t="s">
        <v>38</v>
      </c>
      <c r="F12" s="47" t="s">
        <v>39</v>
      </c>
      <c r="G12" s="58" t="s">
        <v>50</v>
      </c>
      <c r="H12" s="189" t="s">
        <v>38</v>
      </c>
      <c r="I12" s="47" t="s">
        <v>39</v>
      </c>
      <c r="J12" s="199" t="s">
        <v>50</v>
      </c>
    </row>
    <row r="13" spans="1:10" ht="15.75">
      <c r="A13" s="83" t="s">
        <v>61</v>
      </c>
      <c r="B13" s="84"/>
      <c r="C13" s="96"/>
      <c r="D13" s="97" t="s">
        <v>62</v>
      </c>
      <c r="E13" s="166">
        <f>SUM(E14)</f>
        <v>0</v>
      </c>
      <c r="F13" s="98"/>
      <c r="G13" s="99">
        <f>SUM(E13:F13)</f>
        <v>0</v>
      </c>
      <c r="H13" s="190">
        <f>SUM(H14)</f>
        <v>50000</v>
      </c>
      <c r="I13" s="98"/>
      <c r="J13" s="200">
        <f>SUM(H13:I13)</f>
        <v>50000</v>
      </c>
    </row>
    <row r="14" spans="1:10" ht="15">
      <c r="A14" s="80"/>
      <c r="B14" s="92" t="s">
        <v>63</v>
      </c>
      <c r="C14" s="93"/>
      <c r="D14" s="40" t="s">
        <v>64</v>
      </c>
      <c r="E14" s="167">
        <f>SUM(E15:E15)</f>
        <v>0</v>
      </c>
      <c r="F14" s="81"/>
      <c r="G14" s="82">
        <f>SUM(E14:F14)</f>
        <v>0</v>
      </c>
      <c r="H14" s="191">
        <f>SUM(H15:H15)</f>
        <v>50000</v>
      </c>
      <c r="I14" s="81"/>
      <c r="J14" s="201">
        <f>SUM(H14:I14)</f>
        <v>50000</v>
      </c>
    </row>
    <row r="15" spans="1:10" ht="15">
      <c r="A15" s="80"/>
      <c r="B15" s="92"/>
      <c r="C15" s="89" t="s">
        <v>57</v>
      </c>
      <c r="D15" s="90" t="s">
        <v>58</v>
      </c>
      <c r="E15" s="168"/>
      <c r="F15" s="94"/>
      <c r="G15" s="95">
        <f>SUM(E15:F15)</f>
        <v>0</v>
      </c>
      <c r="H15" s="192">
        <v>50000</v>
      </c>
      <c r="I15" s="94"/>
      <c r="J15" s="202">
        <f>SUM(H15)</f>
        <v>50000</v>
      </c>
    </row>
    <row r="16" spans="1:10" ht="15" thickBot="1">
      <c r="A16" s="43"/>
      <c r="B16" s="71"/>
      <c r="C16" s="75"/>
      <c r="D16" s="76"/>
      <c r="E16" s="169"/>
      <c r="F16" s="67"/>
      <c r="G16" s="68"/>
      <c r="H16" s="193"/>
      <c r="I16" s="203"/>
      <c r="J16" s="204"/>
    </row>
    <row r="17" spans="1:10" ht="15.75">
      <c r="A17" s="100">
        <v>600</v>
      </c>
      <c r="B17" s="101"/>
      <c r="C17" s="102"/>
      <c r="D17" s="103" t="s">
        <v>66</v>
      </c>
      <c r="E17" s="170">
        <f>SUM(E18)</f>
        <v>127500</v>
      </c>
      <c r="F17" s="104"/>
      <c r="G17" s="105">
        <f>SUM(E17)</f>
        <v>127500</v>
      </c>
      <c r="H17" s="194">
        <f>SUM(H18)</f>
        <v>223876</v>
      </c>
      <c r="I17" s="205"/>
      <c r="J17" s="206">
        <f>SUM(J18)</f>
        <v>223876</v>
      </c>
    </row>
    <row r="18" spans="1:10" ht="15">
      <c r="A18" s="63"/>
      <c r="B18" s="85">
        <v>60016</v>
      </c>
      <c r="C18" s="86"/>
      <c r="D18" s="87" t="s">
        <v>56</v>
      </c>
      <c r="E18" s="171">
        <f>SUM(E19:E21)</f>
        <v>127500</v>
      </c>
      <c r="F18" s="177"/>
      <c r="G18" s="178">
        <f>SUM(G19:G21)</f>
        <v>127500</v>
      </c>
      <c r="H18" s="195">
        <f>SUM(H19:H22)</f>
        <v>223876</v>
      </c>
      <c r="I18" s="207"/>
      <c r="J18" s="208">
        <f>SUM(J19:J22)</f>
        <v>223876</v>
      </c>
    </row>
    <row r="19" spans="1:10" ht="14.25">
      <c r="A19" s="63"/>
      <c r="B19" s="88"/>
      <c r="C19" s="89" t="s">
        <v>9</v>
      </c>
      <c r="D19" s="90" t="s">
        <v>10</v>
      </c>
      <c r="E19" s="165"/>
      <c r="F19" s="47"/>
      <c r="G19" s="64">
        <f>SUM(E19)</f>
        <v>0</v>
      </c>
      <c r="H19" s="196">
        <v>100376</v>
      </c>
      <c r="I19" s="209"/>
      <c r="J19" s="210">
        <f>SUM(H19:I19)</f>
        <v>100376</v>
      </c>
    </row>
    <row r="20" spans="1:10" ht="14.25">
      <c r="A20" s="63"/>
      <c r="B20" s="91"/>
      <c r="C20" s="89" t="s">
        <v>57</v>
      </c>
      <c r="D20" s="90" t="s">
        <v>58</v>
      </c>
      <c r="E20" s="172"/>
      <c r="F20" s="70"/>
      <c r="G20" s="64">
        <f>SUM(E20)</f>
        <v>0</v>
      </c>
      <c r="H20" s="197">
        <v>41000</v>
      </c>
      <c r="I20" s="211"/>
      <c r="J20" s="212">
        <f>SUM(H20)</f>
        <v>41000</v>
      </c>
    </row>
    <row r="21" spans="1:10" ht="14.25">
      <c r="A21" s="63"/>
      <c r="B21" s="91"/>
      <c r="C21" s="89" t="s">
        <v>65</v>
      </c>
      <c r="D21" s="42" t="s">
        <v>58</v>
      </c>
      <c r="E21" s="172">
        <v>127500</v>
      </c>
      <c r="F21" s="70"/>
      <c r="G21" s="64">
        <f>SUM(E21)</f>
        <v>127500</v>
      </c>
      <c r="H21" s="197"/>
      <c r="I21" s="211"/>
      <c r="J21" s="212"/>
    </row>
    <row r="22" spans="1:10" ht="14.25">
      <c r="A22" s="63"/>
      <c r="B22" s="91"/>
      <c r="C22" s="89" t="s">
        <v>67</v>
      </c>
      <c r="D22" s="42" t="s">
        <v>58</v>
      </c>
      <c r="E22" s="172"/>
      <c r="F22" s="70"/>
      <c r="G22" s="64">
        <f>SUM(E22)</f>
        <v>0</v>
      </c>
      <c r="H22" s="197">
        <v>82500</v>
      </c>
      <c r="I22" s="211"/>
      <c r="J22" s="212">
        <f>SUM(H22)</f>
        <v>82500</v>
      </c>
    </row>
    <row r="23" spans="1:10" ht="15" thickBot="1">
      <c r="A23" s="43"/>
      <c r="B23" s="71"/>
      <c r="C23" s="75"/>
      <c r="D23" s="76"/>
      <c r="E23" s="169"/>
      <c r="F23" s="67"/>
      <c r="G23" s="68"/>
      <c r="H23" s="193"/>
      <c r="I23" s="203"/>
      <c r="J23" s="204"/>
    </row>
    <row r="24" spans="1:10" ht="15.75">
      <c r="A24" s="110">
        <v>700</v>
      </c>
      <c r="B24" s="111"/>
      <c r="C24" s="112"/>
      <c r="D24" s="113" t="s">
        <v>59</v>
      </c>
      <c r="E24" s="234"/>
      <c r="F24" s="235"/>
      <c r="G24" s="236"/>
      <c r="H24" s="237">
        <f>SUM(H28+H25)</f>
        <v>1100066</v>
      </c>
      <c r="I24" s="241">
        <f>SUM(I28+I25)</f>
        <v>0</v>
      </c>
      <c r="J24" s="213">
        <f>SUM(H24:I24)</f>
        <v>1100066</v>
      </c>
    </row>
    <row r="25" spans="1:10" ht="15.75">
      <c r="A25" s="100"/>
      <c r="B25" s="231">
        <v>70001</v>
      </c>
      <c r="C25" s="112"/>
      <c r="D25" s="77" t="s">
        <v>78</v>
      </c>
      <c r="E25" s="238"/>
      <c r="F25" s="239"/>
      <c r="G25" s="240"/>
      <c r="H25" s="191">
        <f>SUM(H26)</f>
        <v>66</v>
      </c>
      <c r="I25" s="81"/>
      <c r="J25" s="201">
        <f>SUM(H25)</f>
        <v>66</v>
      </c>
    </row>
    <row r="26" spans="1:10" ht="29.25">
      <c r="A26" s="100"/>
      <c r="B26" s="111"/>
      <c r="C26" s="232" t="s">
        <v>79</v>
      </c>
      <c r="D26" s="233" t="s">
        <v>80</v>
      </c>
      <c r="E26" s="238"/>
      <c r="F26" s="239"/>
      <c r="G26" s="240"/>
      <c r="H26" s="192">
        <v>66</v>
      </c>
      <c r="I26" s="94"/>
      <c r="J26" s="202">
        <f>SUM(H26:I26)</f>
        <v>66</v>
      </c>
    </row>
    <row r="27" spans="1:10" ht="15.75">
      <c r="A27" s="100"/>
      <c r="B27" s="111"/>
      <c r="C27" s="112"/>
      <c r="D27" s="113"/>
      <c r="E27" s="238"/>
      <c r="F27" s="239"/>
      <c r="G27" s="240"/>
      <c r="H27" s="190"/>
      <c r="I27" s="98"/>
      <c r="J27" s="200"/>
    </row>
    <row r="28" spans="1:10" ht="15">
      <c r="A28" s="63"/>
      <c r="B28" s="106">
        <v>70005</v>
      </c>
      <c r="C28" s="107"/>
      <c r="D28" s="108" t="s">
        <v>68</v>
      </c>
      <c r="E28" s="165"/>
      <c r="F28" s="47"/>
      <c r="G28" s="64"/>
      <c r="H28" s="191">
        <f>SUM(H29)</f>
        <v>1100000</v>
      </c>
      <c r="I28" s="81"/>
      <c r="J28" s="201">
        <f>SUM(H28:I28)</f>
        <v>1100000</v>
      </c>
    </row>
    <row r="29" spans="1:10" ht="14.25">
      <c r="A29" s="63"/>
      <c r="B29" s="109"/>
      <c r="C29" s="89" t="s">
        <v>69</v>
      </c>
      <c r="D29" s="42" t="s">
        <v>70</v>
      </c>
      <c r="E29" s="165"/>
      <c r="F29" s="47"/>
      <c r="G29" s="64"/>
      <c r="H29" s="192">
        <v>1100000</v>
      </c>
      <c r="I29" s="94"/>
      <c r="J29" s="202">
        <f>SUM(H29:I29)</f>
        <v>1100000</v>
      </c>
    </row>
    <row r="30" spans="1:10" ht="15" thickBot="1">
      <c r="A30" s="43"/>
      <c r="B30" s="65"/>
      <c r="C30" s="43"/>
      <c r="D30" s="78"/>
      <c r="E30" s="169"/>
      <c r="F30" s="67"/>
      <c r="G30" s="68"/>
      <c r="H30" s="198"/>
      <c r="I30" s="214"/>
      <c r="J30" s="215"/>
    </row>
    <row r="31" spans="1:10" ht="15.75">
      <c r="A31" s="110">
        <v>801</v>
      </c>
      <c r="B31" s="97"/>
      <c r="C31" s="130"/>
      <c r="D31" s="131" t="s">
        <v>49</v>
      </c>
      <c r="E31" s="132">
        <f aca="true" t="shared" si="0" ref="E31:J31">E32+E37+E41</f>
        <v>30541</v>
      </c>
      <c r="F31" s="179">
        <f t="shared" si="0"/>
        <v>0</v>
      </c>
      <c r="G31" s="180">
        <f t="shared" si="0"/>
        <v>30541</v>
      </c>
      <c r="H31" s="176">
        <f t="shared" si="0"/>
        <v>447541</v>
      </c>
      <c r="I31" s="179">
        <f t="shared" si="0"/>
        <v>0</v>
      </c>
      <c r="J31" s="216">
        <f t="shared" si="0"/>
        <v>447541</v>
      </c>
    </row>
    <row r="32" spans="1:10" ht="15">
      <c r="A32" s="39"/>
      <c r="B32" s="116">
        <v>80101</v>
      </c>
      <c r="C32" s="117"/>
      <c r="D32" s="108" t="s">
        <v>71</v>
      </c>
      <c r="E32" s="74">
        <f>SUM(E33:E35)</f>
        <v>13583</v>
      </c>
      <c r="F32" s="115">
        <f>SUM(F33:F35)</f>
        <v>0</v>
      </c>
      <c r="G32" s="181">
        <f>SUM(G33:G35)</f>
        <v>13583</v>
      </c>
      <c r="H32" s="114">
        <f>SUM(H33:H35)</f>
        <v>298583</v>
      </c>
      <c r="I32" s="115">
        <f>SUM(I33:I35)</f>
        <v>0</v>
      </c>
      <c r="J32" s="217">
        <f>SUM(H32)</f>
        <v>298583</v>
      </c>
    </row>
    <row r="33" spans="1:10" ht="17.25" customHeight="1">
      <c r="A33" s="39"/>
      <c r="B33" s="79"/>
      <c r="C33" s="138">
        <v>2510</v>
      </c>
      <c r="D33" s="139" t="s">
        <v>72</v>
      </c>
      <c r="E33" s="133"/>
      <c r="F33" s="135"/>
      <c r="G33" s="182"/>
      <c r="H33" s="134">
        <v>13583</v>
      </c>
      <c r="I33" s="135"/>
      <c r="J33" s="218">
        <f>SUM(H33)</f>
        <v>13583</v>
      </c>
    </row>
    <row r="34" spans="1:10" ht="15">
      <c r="A34" s="39"/>
      <c r="B34" s="79"/>
      <c r="C34" s="140" t="s">
        <v>75</v>
      </c>
      <c r="D34" s="56" t="s">
        <v>76</v>
      </c>
      <c r="E34" s="133">
        <v>13583</v>
      </c>
      <c r="F34" s="135"/>
      <c r="G34" s="182">
        <f>SUM(E34:F34)</f>
        <v>13583</v>
      </c>
      <c r="H34" s="134"/>
      <c r="I34" s="135"/>
      <c r="J34" s="218"/>
    </row>
    <row r="35" spans="1:10" ht="15">
      <c r="A35" s="39"/>
      <c r="B35" s="79"/>
      <c r="C35" s="118">
        <v>6050</v>
      </c>
      <c r="D35" s="42" t="s">
        <v>58</v>
      </c>
      <c r="E35" s="133"/>
      <c r="F35" s="135"/>
      <c r="G35" s="182">
        <f>SUM(E35)</f>
        <v>0</v>
      </c>
      <c r="H35" s="134">
        <v>285000</v>
      </c>
      <c r="I35" s="135"/>
      <c r="J35" s="218">
        <f>SUM(H35:I35)</f>
        <v>285000</v>
      </c>
    </row>
    <row r="36" spans="1:10" ht="15">
      <c r="A36" s="39"/>
      <c r="B36" s="79"/>
      <c r="C36" s="73"/>
      <c r="D36" s="77"/>
      <c r="E36" s="74"/>
      <c r="F36" s="115"/>
      <c r="G36" s="181"/>
      <c r="H36" s="114"/>
      <c r="I36" s="115"/>
      <c r="J36" s="217"/>
    </row>
    <row r="37" spans="1:10" ht="15">
      <c r="A37" s="52"/>
      <c r="B37" s="116">
        <v>80104</v>
      </c>
      <c r="C37" s="117"/>
      <c r="D37" s="119" t="s">
        <v>37</v>
      </c>
      <c r="E37" s="120">
        <f>SUM(E39:E39)</f>
        <v>0</v>
      </c>
      <c r="F37" s="121"/>
      <c r="G37" s="183">
        <f>SUM(E37:F37)</f>
        <v>0</v>
      </c>
      <c r="H37" s="122">
        <f>SUM(H38:H39)</f>
        <v>132000</v>
      </c>
      <c r="I37" s="121"/>
      <c r="J37" s="219">
        <f>SUM(H37:I37)</f>
        <v>132000</v>
      </c>
    </row>
    <row r="38" spans="1:10" ht="29.25">
      <c r="A38" s="136"/>
      <c r="B38" s="79"/>
      <c r="C38" s="138">
        <v>2510</v>
      </c>
      <c r="D38" s="139" t="s">
        <v>72</v>
      </c>
      <c r="E38" s="141"/>
      <c r="F38" s="126"/>
      <c r="G38" s="184"/>
      <c r="H38" s="125">
        <v>12000</v>
      </c>
      <c r="I38" s="126"/>
      <c r="J38" s="220">
        <f>SUM(H38:I38)</f>
        <v>12000</v>
      </c>
    </row>
    <row r="39" spans="1:10" ht="15">
      <c r="A39" s="44"/>
      <c r="B39" s="108"/>
      <c r="C39" s="118">
        <v>6050</v>
      </c>
      <c r="D39" s="42" t="s">
        <v>58</v>
      </c>
      <c r="E39" s="123"/>
      <c r="F39" s="124"/>
      <c r="G39" s="154"/>
      <c r="H39" s="125">
        <v>120000</v>
      </c>
      <c r="I39" s="126"/>
      <c r="J39" s="220">
        <f>SUM(H39:I39)</f>
        <v>120000</v>
      </c>
    </row>
    <row r="40" spans="1:10" ht="15">
      <c r="A40" s="44"/>
      <c r="B40" s="127"/>
      <c r="C40" s="128"/>
      <c r="D40" s="129"/>
      <c r="E40" s="123"/>
      <c r="F40" s="124"/>
      <c r="G40" s="154"/>
      <c r="H40" s="125"/>
      <c r="I40" s="126"/>
      <c r="J40" s="221"/>
    </row>
    <row r="41" spans="1:10" ht="15">
      <c r="A41" s="44"/>
      <c r="B41" s="116">
        <v>80110</v>
      </c>
      <c r="C41" s="117"/>
      <c r="D41" s="119" t="s">
        <v>73</v>
      </c>
      <c r="E41" s="123">
        <f>SUM(E42:E43)</f>
        <v>16958</v>
      </c>
      <c r="F41" s="124"/>
      <c r="G41" s="154">
        <f>SUM(E41)</f>
        <v>16958</v>
      </c>
      <c r="H41" s="137">
        <f>SUM(H42)</f>
        <v>16958</v>
      </c>
      <c r="I41" s="124"/>
      <c r="J41" s="222">
        <f>SUM(H41)</f>
        <v>16958</v>
      </c>
    </row>
    <row r="42" spans="1:10" ht="15">
      <c r="A42" s="44"/>
      <c r="B42" s="142"/>
      <c r="C42" s="143">
        <v>2510</v>
      </c>
      <c r="D42" s="90" t="s">
        <v>74</v>
      </c>
      <c r="E42" s="123"/>
      <c r="F42" s="124"/>
      <c r="G42" s="154"/>
      <c r="H42" s="125">
        <v>16958</v>
      </c>
      <c r="I42" s="126"/>
      <c r="J42" s="221">
        <f>SUM(H42:I42)</f>
        <v>16958</v>
      </c>
    </row>
    <row r="43" spans="1:10" ht="15">
      <c r="A43" s="44"/>
      <c r="B43" s="63"/>
      <c r="C43" s="140" t="s">
        <v>75</v>
      </c>
      <c r="D43" s="56" t="s">
        <v>76</v>
      </c>
      <c r="E43" s="141">
        <v>16958</v>
      </c>
      <c r="F43" s="126"/>
      <c r="G43" s="185">
        <f>SUM(E43:F43)</f>
        <v>16958</v>
      </c>
      <c r="H43" s="125"/>
      <c r="I43" s="126"/>
      <c r="J43" s="221"/>
    </row>
    <row r="44" spans="1:10" ht="15.75" thickBot="1">
      <c r="A44" s="45"/>
      <c r="B44" s="72"/>
      <c r="C44" s="59"/>
      <c r="D44" s="61"/>
      <c r="E44" s="173"/>
      <c r="F44" s="49"/>
      <c r="G44" s="51"/>
      <c r="H44" s="50"/>
      <c r="I44" s="48"/>
      <c r="J44" s="223"/>
    </row>
    <row r="45" spans="1:10" ht="15.75">
      <c r="A45" s="110">
        <v>900</v>
      </c>
      <c r="B45" s="161"/>
      <c r="C45" s="162"/>
      <c r="D45" s="131" t="s">
        <v>53</v>
      </c>
      <c r="E45" s="174">
        <f>E46</f>
        <v>0</v>
      </c>
      <c r="F45" s="164">
        <f>F46</f>
        <v>0</v>
      </c>
      <c r="G45" s="186">
        <f>G46</f>
        <v>0</v>
      </c>
      <c r="H45" s="163">
        <f>H46</f>
        <v>429500</v>
      </c>
      <c r="I45" s="164"/>
      <c r="J45" s="224">
        <f>SUM(H45:I45)</f>
        <v>429500</v>
      </c>
    </row>
    <row r="46" spans="1:10" ht="15">
      <c r="A46" s="52"/>
      <c r="B46" s="116">
        <v>90095</v>
      </c>
      <c r="C46" s="144"/>
      <c r="D46" s="145" t="s">
        <v>60</v>
      </c>
      <c r="E46" s="120">
        <f>SUM(E48:E49)</f>
        <v>0</v>
      </c>
      <c r="F46" s="121"/>
      <c r="G46" s="146">
        <f>SUM(E46)</f>
        <v>0</v>
      </c>
      <c r="H46" s="147">
        <f>SUM(H47:H49)</f>
        <v>429500</v>
      </c>
      <c r="I46" s="148">
        <f>SUM(I48)</f>
        <v>0</v>
      </c>
      <c r="J46" s="225">
        <f>SUM(J48)</f>
        <v>73000</v>
      </c>
    </row>
    <row r="47" spans="1:10" ht="15">
      <c r="A47" s="52"/>
      <c r="B47" s="116"/>
      <c r="C47" s="149" t="s">
        <v>5</v>
      </c>
      <c r="D47" s="90" t="s">
        <v>6</v>
      </c>
      <c r="E47" s="120"/>
      <c r="F47" s="121"/>
      <c r="G47" s="146"/>
      <c r="H47" s="147">
        <v>6500</v>
      </c>
      <c r="I47" s="148"/>
      <c r="J47" s="225"/>
    </row>
    <row r="48" spans="1:10" ht="15">
      <c r="A48" s="52"/>
      <c r="B48" s="142"/>
      <c r="C48" s="118">
        <v>4300</v>
      </c>
      <c r="D48" s="150" t="s">
        <v>8</v>
      </c>
      <c r="E48" s="120"/>
      <c r="F48" s="121"/>
      <c r="G48" s="146"/>
      <c r="H48" s="151">
        <v>73000</v>
      </c>
      <c r="I48" s="152"/>
      <c r="J48" s="226">
        <f>SUM(H48:I48)</f>
        <v>73000</v>
      </c>
    </row>
    <row r="49" spans="1:10" ht="15">
      <c r="A49" s="69"/>
      <c r="B49" s="153"/>
      <c r="C49" s="118">
        <v>6050</v>
      </c>
      <c r="D49" s="42" t="s">
        <v>58</v>
      </c>
      <c r="E49" s="123"/>
      <c r="F49" s="124"/>
      <c r="G49" s="154">
        <f>SUM(E49:F49)</f>
        <v>0</v>
      </c>
      <c r="H49" s="155">
        <v>350000</v>
      </c>
      <c r="I49" s="156"/>
      <c r="J49" s="227">
        <f>SUM(H49)</f>
        <v>350000</v>
      </c>
    </row>
    <row r="50" spans="1:10" ht="15.75" thickBot="1">
      <c r="A50" s="66"/>
      <c r="B50" s="157"/>
      <c r="C50" s="157"/>
      <c r="D50" s="66"/>
      <c r="E50" s="175"/>
      <c r="F50" s="187"/>
      <c r="G50" s="158"/>
      <c r="H50" s="159"/>
      <c r="I50" s="160"/>
      <c r="J50" s="228"/>
    </row>
    <row r="51" spans="1:12" ht="18.75" customHeight="1" thickBot="1">
      <c r="A51" s="46"/>
      <c r="B51" s="46"/>
      <c r="C51" s="60"/>
      <c r="D51" s="62" t="s">
        <v>36</v>
      </c>
      <c r="E51" s="230">
        <f aca="true" t="shared" si="1" ref="E51:J51">E13+E17+E24+E31+E45</f>
        <v>158041</v>
      </c>
      <c r="F51" s="188">
        <f t="shared" si="1"/>
        <v>0</v>
      </c>
      <c r="G51" s="188">
        <f t="shared" si="1"/>
        <v>158041</v>
      </c>
      <c r="H51" s="188">
        <f t="shared" si="1"/>
        <v>2250983</v>
      </c>
      <c r="I51" s="188">
        <f t="shared" si="1"/>
        <v>0</v>
      </c>
      <c r="J51" s="229">
        <f t="shared" si="1"/>
        <v>2250983</v>
      </c>
      <c r="L51" s="41"/>
    </row>
    <row r="52" spans="1:7" ht="18.75" customHeight="1">
      <c r="A52" s="34"/>
      <c r="B52" s="34"/>
      <c r="C52" s="34"/>
      <c r="D52" s="35"/>
      <c r="E52" s="36"/>
      <c r="F52" s="37"/>
      <c r="G52" s="38"/>
    </row>
    <row r="54" ht="14.25">
      <c r="H54" s="27" t="s">
        <v>51</v>
      </c>
    </row>
    <row r="57" ht="14.25">
      <c r="H57" s="27" t="s">
        <v>52</v>
      </c>
    </row>
  </sheetData>
  <mergeCells count="4">
    <mergeCell ref="E11:G11"/>
    <mergeCell ref="H11:J11"/>
    <mergeCell ref="D11:D12"/>
    <mergeCell ref="A7:I7"/>
  </mergeCells>
  <printOptions horizontalCentered="1"/>
  <pageMargins left="0.3937007874015748" right="0.3937007874015748" top="0.5905511811023623" bottom="0.5905511811023623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2008-07-11T10:36:47Z</cp:lastPrinted>
  <dcterms:created xsi:type="dcterms:W3CDTF">2000-11-02T08:00:54Z</dcterms:created>
  <dcterms:modified xsi:type="dcterms:W3CDTF">2008-07-11T10:36:51Z</dcterms:modified>
  <cp:category/>
  <cp:version/>
  <cp:contentType/>
  <cp:contentStatus/>
  <cp:revision>1</cp:revision>
</cp:coreProperties>
</file>