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5461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'Arkusz1'!$11:$12</definedName>
  </definedNames>
  <calcPr fullCalcOnLoad="1"/>
</workbook>
</file>

<file path=xl/sharedStrings.xml><?xml version="1.0" encoding="utf-8"?>
<sst xmlns="http://schemas.openxmlformats.org/spreadsheetml/2006/main" count="130" uniqueCount="83">
  <si>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</si>
  <si>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</si>
  <si>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</si>
  <si>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</si>
  <si>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</si>
  <si>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</si>
  <si>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</si>
  <si>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</si>
  <si>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</si>
  <si>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</si>
  <si>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</si>
  <si>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</si>
  <si>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</si>
  <si>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</si>
  <si>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</si>
  <si>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</si>
  <si>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</si>
  <si>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</si>
  <si>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</si>
  <si>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</si>
  <si>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</si>
  <si>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</si>
  <si>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</si>
  <si>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</si>
  <si>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</si>
  <si>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</si>
  <si>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</si>
  <si>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</si>
  <si>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</si>
  <si>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</si>
  <si>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</si>
  <si>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</si>
  <si>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</si>
  <si>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</si>
  <si>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</si>
  <si>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</si>
  <si>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</si>
  <si>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</si>
  <si>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</si>
  <si>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</si>
  <si>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</si>
  <si>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</si>
  <si>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</si>
  <si>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</si>
  <si>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</si>
  <si>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</si>
  <si>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Rady Miejskiej w Wyszkowie</t>
  </si>
  <si>
    <t>Zmniejszenia</t>
  </si>
  <si>
    <t>Zwiększenia</t>
  </si>
  <si>
    <t>Oświata i wychowanie</t>
  </si>
  <si>
    <t xml:space="preserve">Razem plan </t>
  </si>
  <si>
    <t xml:space="preserve">Przewodniczący Rady </t>
  </si>
  <si>
    <t xml:space="preserve">     Marek Głowacki</t>
  </si>
  <si>
    <t>Gospodarka komunalna i ochrona środowiska</t>
  </si>
  <si>
    <t>Zmiana planu wydatków budżetu gminy na 2008 rok.</t>
  </si>
  <si>
    <t>Załącznik Nr 2</t>
  </si>
  <si>
    <t>Kultura i ochrona dziedzictwa narodowego</t>
  </si>
  <si>
    <t>Dotacja podmiotowa z budżetu dla samorządowej instytucji kultury</t>
  </si>
  <si>
    <t>Drogi publiczne gminne</t>
  </si>
  <si>
    <t>6050</t>
  </si>
  <si>
    <t>Wydatki inwestycyjne jednostek budżetowych</t>
  </si>
  <si>
    <t>Gospodarka mieszkaniowa</t>
  </si>
  <si>
    <t>Pozostała działalność</t>
  </si>
  <si>
    <t>Dotacja celowa na pomoc finansową udzielaną między jednostkami samorządu terytorialnego na dofinansowanie własnych zadań inwestycyjnych i zakupów inw.</t>
  </si>
  <si>
    <t>Pomoc Społeczna</t>
  </si>
  <si>
    <t>Świadczenia społeczne</t>
  </si>
  <si>
    <t>Zakłady gospodatki mieszkaniowej</t>
  </si>
  <si>
    <t>6010</t>
  </si>
  <si>
    <t>Wydatki na zakup i objęcie akcji oraz wniesienie wkładów do spółek prawa handlowego</t>
  </si>
  <si>
    <t>Domy pomocy społecznej</t>
  </si>
  <si>
    <t>Zakup usług przez jednostki samorządu terytorialnego od innych jednostek damorządu terytorialnego</t>
  </si>
  <si>
    <t>3110</t>
  </si>
  <si>
    <t>6300</t>
  </si>
  <si>
    <t>Biblioteki</t>
  </si>
  <si>
    <t>z dnia 5 czerwca 2008r.</t>
  </si>
  <si>
    <t>Ochrona zdrowia</t>
  </si>
  <si>
    <t>010</t>
  </si>
  <si>
    <t>Rolnictwo i łowiectwo</t>
  </si>
  <si>
    <t>01010</t>
  </si>
  <si>
    <t>Infrastruktura wodociągowa i sanitarna wsi</t>
  </si>
  <si>
    <t>6058</t>
  </si>
  <si>
    <t>Transport i łączność</t>
  </si>
  <si>
    <t>do Uchwały Nr XXIX/170/2008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</si>
</sst>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5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b/>
      <sz val="10"/>
      <color indexed="8"/>
      <name val="Arial CE"/>
      <family val="2"/>
    </font>
    <font>
      <u val="single"/>
      <sz val="10"/>
      <name val="Arial CE"/>
      <family val="2"/>
    </font>
    <font>
      <sz val="10"/>
      <name val="Arial CE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thin"/>
      <bottom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3" fontId="5" fillId="0" borderId="4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1" fillId="0" borderId="12" xfId="0" applyFont="1" applyBorder="1" applyAlignment="1">
      <alignment/>
    </xf>
    <xf numFmtId="3" fontId="8" fillId="0" borderId="0" xfId="0" applyNumberFormat="1" applyFont="1" applyAlignment="1">
      <alignment/>
    </xf>
    <xf numFmtId="3" fontId="6" fillId="0" borderId="13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7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7" fillId="0" borderId="7" xfId="0" applyFont="1" applyBorder="1" applyAlignment="1">
      <alignment vertical="center" wrapText="1"/>
    </xf>
    <xf numFmtId="0" fontId="11" fillId="0" borderId="18" xfId="0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11" fillId="0" borderId="7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2" fillId="0" borderId="25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11" fillId="0" borderId="2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/>
    </xf>
    <xf numFmtId="3" fontId="2" fillId="0" borderId="29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30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9" fillId="0" borderId="31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11" fillId="0" borderId="33" xfId="0" applyNumberFormat="1" applyFont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12" xfId="0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11" fillId="0" borderId="21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7" fillId="0" borderId="25" xfId="0" applyFont="1" applyBorder="1" applyAlignment="1">
      <alignment vertical="center" wrapText="1"/>
    </xf>
    <xf numFmtId="0" fontId="8" fillId="0" borderId="19" xfId="0" applyFont="1" applyBorder="1" applyAlignment="1">
      <alignment wrapText="1"/>
    </xf>
    <xf numFmtId="49" fontId="2" fillId="0" borderId="3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7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6" fillId="0" borderId="17" xfId="0" applyFont="1" applyBorder="1" applyAlignment="1">
      <alignment/>
    </xf>
    <xf numFmtId="3" fontId="9" fillId="0" borderId="42" xfId="0" applyNumberFormat="1" applyFont="1" applyBorder="1" applyAlignment="1">
      <alignment/>
    </xf>
    <xf numFmtId="3" fontId="9" fillId="0" borderId="43" xfId="0" applyNumberFormat="1" applyFont="1" applyBorder="1" applyAlignment="1">
      <alignment/>
    </xf>
    <xf numFmtId="3" fontId="9" fillId="0" borderId="44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wrapText="1"/>
    </xf>
    <xf numFmtId="3" fontId="2" fillId="0" borderId="21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6" fillId="0" borderId="43" xfId="0" applyNumberFormat="1" applyFont="1" applyBorder="1" applyAlignment="1">
      <alignment horizontal="right"/>
    </xf>
    <xf numFmtId="3" fontId="11" fillId="0" borderId="21" xfId="0" applyNumberFormat="1" applyFont="1" applyBorder="1" applyAlignment="1">
      <alignment horizontal="right"/>
    </xf>
    <xf numFmtId="0" fontId="7" fillId="0" borderId="45" xfId="0" applyFont="1" applyBorder="1" applyAlignment="1">
      <alignment/>
    </xf>
    <xf numFmtId="0" fontId="7" fillId="0" borderId="25" xfId="0" applyFont="1" applyBorder="1" applyAlignment="1">
      <alignment vertical="center" wrapText="1"/>
    </xf>
    <xf numFmtId="0" fontId="7" fillId="0" borderId="46" xfId="0" applyFont="1" applyBorder="1" applyAlignment="1">
      <alignment/>
    </xf>
    <xf numFmtId="0" fontId="6" fillId="0" borderId="14" xfId="0" applyFont="1" applyBorder="1" applyAlignment="1">
      <alignment/>
    </xf>
    <xf numFmtId="0" fontId="11" fillId="0" borderId="47" xfId="0" applyFont="1" applyBorder="1" applyAlignment="1">
      <alignment horizontal="right"/>
    </xf>
    <xf numFmtId="0" fontId="8" fillId="0" borderId="26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7" fillId="0" borderId="29" xfId="0" applyFont="1" applyBorder="1" applyAlignment="1">
      <alignment vertical="center" wrapText="1"/>
    </xf>
    <xf numFmtId="0" fontId="2" fillId="0" borderId="45" xfId="0" applyFont="1" applyBorder="1" applyAlignment="1">
      <alignment/>
    </xf>
    <xf numFmtId="0" fontId="8" fillId="0" borderId="24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7" fillId="0" borderId="33" xfId="0" applyFont="1" applyBorder="1" applyAlignment="1">
      <alignment vertical="center" wrapText="1"/>
    </xf>
    <xf numFmtId="0" fontId="8" fillId="0" borderId="31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48" xfId="0" applyFont="1" applyBorder="1" applyAlignment="1">
      <alignment vertical="center" wrapText="1"/>
    </xf>
    <xf numFmtId="0" fontId="2" fillId="0" borderId="46" xfId="0" applyFont="1" applyBorder="1" applyAlignment="1">
      <alignment horizontal="right"/>
    </xf>
    <xf numFmtId="0" fontId="2" fillId="0" borderId="14" xfId="0" applyFont="1" applyBorder="1" applyAlignment="1">
      <alignment/>
    </xf>
    <xf numFmtId="3" fontId="9" fillId="0" borderId="7" xfId="0" applyNumberFormat="1" applyFont="1" applyBorder="1" applyAlignment="1">
      <alignment wrapText="1"/>
    </xf>
    <xf numFmtId="3" fontId="6" fillId="0" borderId="7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wrapText="1"/>
    </xf>
    <xf numFmtId="3" fontId="11" fillId="0" borderId="7" xfId="0" applyNumberFormat="1" applyFont="1" applyBorder="1" applyAlignment="1">
      <alignment vertical="center" wrapText="1"/>
    </xf>
    <xf numFmtId="3" fontId="0" fillId="0" borderId="7" xfId="0" applyNumberFormat="1" applyFont="1" applyBorder="1" applyAlignment="1">
      <alignment wrapText="1"/>
    </xf>
    <xf numFmtId="3" fontId="2" fillId="0" borderId="7" xfId="0" applyNumberFormat="1" applyFont="1" applyBorder="1" applyAlignment="1">
      <alignment vertical="center" wrapText="1"/>
    </xf>
    <xf numFmtId="3" fontId="0" fillId="0" borderId="23" xfId="0" applyNumberFormat="1" applyFont="1" applyBorder="1" applyAlignment="1">
      <alignment wrapText="1"/>
    </xf>
    <xf numFmtId="3" fontId="2" fillId="0" borderId="23" xfId="0" applyNumberFormat="1" applyFont="1" applyBorder="1" applyAlignment="1">
      <alignment vertical="center" wrapText="1"/>
    </xf>
    <xf numFmtId="3" fontId="9" fillId="0" borderId="32" xfId="0" applyNumberFormat="1" applyFont="1" applyBorder="1" applyAlignment="1">
      <alignment wrapText="1"/>
    </xf>
    <xf numFmtId="3" fontId="6" fillId="0" borderId="43" xfId="0" applyNumberFormat="1" applyFont="1" applyBorder="1" applyAlignment="1">
      <alignment vertical="center" wrapText="1"/>
    </xf>
    <xf numFmtId="3" fontId="5" fillId="0" borderId="21" xfId="0" applyNumberFormat="1" applyFont="1" applyBorder="1" applyAlignment="1">
      <alignment wrapText="1"/>
    </xf>
    <xf numFmtId="3" fontId="11" fillId="0" borderId="4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wrapText="1"/>
    </xf>
    <xf numFmtId="3" fontId="2" fillId="0" borderId="4" xfId="0" applyNumberFormat="1" applyFont="1" applyBorder="1" applyAlignment="1">
      <alignment vertical="center" wrapText="1"/>
    </xf>
    <xf numFmtId="3" fontId="8" fillId="0" borderId="23" xfId="0" applyNumberFormat="1" applyFont="1" applyBorder="1" applyAlignment="1">
      <alignment wrapText="1"/>
    </xf>
    <xf numFmtId="3" fontId="7" fillId="0" borderId="22" xfId="0" applyNumberFormat="1" applyFont="1" applyBorder="1" applyAlignment="1">
      <alignment vertical="center" wrapText="1"/>
    </xf>
    <xf numFmtId="0" fontId="6" fillId="0" borderId="49" xfId="0" applyFont="1" applyBorder="1" applyAlignment="1">
      <alignment/>
    </xf>
    <xf numFmtId="0" fontId="11" fillId="0" borderId="41" xfId="0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11" fillId="0" borderId="48" xfId="0" applyNumberFormat="1" applyFont="1" applyBorder="1" applyAlignment="1">
      <alignment horizontal="right"/>
    </xf>
    <xf numFmtId="0" fontId="11" fillId="0" borderId="41" xfId="0" applyFont="1" applyBorder="1" applyAlignment="1">
      <alignment/>
    </xf>
    <xf numFmtId="3" fontId="5" fillId="0" borderId="26" xfId="0" applyNumberFormat="1" applyFont="1" applyBorder="1" applyAlignment="1">
      <alignment/>
    </xf>
    <xf numFmtId="3" fontId="11" fillId="0" borderId="29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0" fontId="11" fillId="0" borderId="46" xfId="0" applyFont="1" applyBorder="1" applyAlignment="1">
      <alignment/>
    </xf>
    <xf numFmtId="0" fontId="11" fillId="0" borderId="14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/>
    </xf>
    <xf numFmtId="0" fontId="2" fillId="0" borderId="50" xfId="0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0" borderId="36" xfId="0" applyFont="1" applyBorder="1" applyAlignment="1">
      <alignment horizontal="center"/>
    </xf>
    <xf numFmtId="49" fontId="11" fillId="0" borderId="51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49" fontId="6" fillId="0" borderId="37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2" fillId="0" borderId="41" xfId="0" applyFont="1" applyBorder="1" applyAlignment="1">
      <alignment wrapText="1"/>
    </xf>
    <xf numFmtId="3" fontId="9" fillId="0" borderId="37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3" fontId="11" fillId="0" borderId="53" xfId="0" applyNumberFormat="1" applyFont="1" applyBorder="1" applyAlignment="1">
      <alignment horizontal="right"/>
    </xf>
    <xf numFmtId="3" fontId="11" fillId="0" borderId="54" xfId="0" applyNumberFormat="1" applyFont="1" applyBorder="1" applyAlignment="1">
      <alignment horizontal="right"/>
    </xf>
    <xf numFmtId="3" fontId="9" fillId="0" borderId="55" xfId="0" applyNumberFormat="1" applyFont="1" applyBorder="1" applyAlignment="1">
      <alignment/>
    </xf>
    <xf numFmtId="3" fontId="5" fillId="0" borderId="56" xfId="0" applyNumberFormat="1" applyFont="1" applyBorder="1" applyAlignment="1">
      <alignment/>
    </xf>
    <xf numFmtId="49" fontId="2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57" xfId="0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0" fontId="14" fillId="0" borderId="58" xfId="0" applyFont="1" applyBorder="1" applyAlignment="1">
      <alignment horizontal="right"/>
    </xf>
    <xf numFmtId="0" fontId="12" fillId="0" borderId="36" xfId="0" applyFont="1" applyBorder="1" applyAlignment="1">
      <alignment horizontal="right"/>
    </xf>
    <xf numFmtId="49" fontId="2" fillId="0" borderId="14" xfId="0" applyFont="1" applyBorder="1" applyAlignment="1">
      <alignment horizontal="center"/>
    </xf>
    <xf numFmtId="49" fontId="6" fillId="0" borderId="11" xfId="0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0" fontId="11" fillId="0" borderId="51" xfId="0" applyFont="1" applyBorder="1" applyAlignment="1">
      <alignment wrapText="1"/>
    </xf>
    <xf numFmtId="0" fontId="2" fillId="0" borderId="59" xfId="0" applyFont="1" applyBorder="1" applyAlignment="1">
      <alignment/>
    </xf>
    <xf numFmtId="0" fontId="6" fillId="0" borderId="6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59" xfId="0" applyFont="1" applyBorder="1" applyAlignment="1">
      <alignment vertical="center"/>
    </xf>
    <xf numFmtId="0" fontId="11" fillId="0" borderId="6" xfId="0" applyFont="1" applyBorder="1" applyAlignment="1">
      <alignment/>
    </xf>
    <xf numFmtId="0" fontId="2" fillId="0" borderId="6" xfId="0" applyFont="1" applyBorder="1" applyAlignment="1">
      <alignment wrapText="1"/>
    </xf>
    <xf numFmtId="49" fontId="11" fillId="0" borderId="12" xfId="0" applyFont="1" applyBorder="1" applyAlignment="1">
      <alignment/>
    </xf>
    <xf numFmtId="0" fontId="11" fillId="0" borderId="6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49" fontId="11" fillId="0" borderId="12" xfId="0" applyFont="1" applyBorder="1" applyAlignment="1">
      <alignment horizontal="center"/>
    </xf>
    <xf numFmtId="49" fontId="2" fillId="0" borderId="61" xfId="0" applyFont="1" applyBorder="1" applyAlignment="1">
      <alignment horizontal="center"/>
    </xf>
    <xf numFmtId="0" fontId="2" fillId="0" borderId="61" xfId="0" applyFont="1" applyBorder="1" applyAlignment="1">
      <alignment wrapText="1"/>
    </xf>
    <xf numFmtId="0" fontId="11" fillId="0" borderId="6" xfId="0" applyFont="1" applyBorder="1" applyAlignment="1">
      <alignment wrapText="1"/>
    </xf>
    <xf numFmtId="49" fontId="13" fillId="0" borderId="12" xfId="0" applyNumberFormat="1" applyFont="1" applyBorder="1" applyAlignment="1">
      <alignment horizontal="center"/>
    </xf>
    <xf numFmtId="0" fontId="13" fillId="0" borderId="62" xfId="0" applyFont="1" applyBorder="1" applyAlignment="1">
      <alignment wrapText="1"/>
    </xf>
    <xf numFmtId="0" fontId="11" fillId="0" borderId="63" xfId="0" applyFont="1" applyBorder="1" applyAlignment="1">
      <alignment/>
    </xf>
    <xf numFmtId="0" fontId="6" fillId="0" borderId="45" xfId="0" applyFont="1" applyBorder="1" applyAlignment="1">
      <alignment/>
    </xf>
    <xf numFmtId="3" fontId="5" fillId="0" borderId="39" xfId="0" applyNumberFormat="1" applyFont="1" applyBorder="1" applyAlignment="1">
      <alignment/>
    </xf>
    <xf numFmtId="3" fontId="11" fillId="0" borderId="64" xfId="0" applyNumberFormat="1" applyFont="1" applyBorder="1" applyAlignment="1">
      <alignment horizontal="right"/>
    </xf>
    <xf numFmtId="49" fontId="6" fillId="0" borderId="11" xfId="0" applyFont="1" applyBorder="1" applyAlignment="1">
      <alignment/>
    </xf>
    <xf numFmtId="49" fontId="11" fillId="0" borderId="12" xfId="0" applyFont="1" applyBorder="1" applyAlignment="1">
      <alignment horizontal="center"/>
    </xf>
    <xf numFmtId="49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3" fontId="9" fillId="0" borderId="50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6" fillId="0" borderId="43" xfId="0" applyNumberFormat="1" applyFont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49" fontId="6" fillId="0" borderId="65" xfId="0" applyFont="1" applyBorder="1" applyAlignment="1">
      <alignment horizontal="right"/>
    </xf>
    <xf numFmtId="0" fontId="6" fillId="0" borderId="65" xfId="0" applyFont="1" applyBorder="1" applyAlignment="1">
      <alignment horizontal="right"/>
    </xf>
    <xf numFmtId="0" fontId="6" fillId="0" borderId="49" xfId="0" applyFont="1" applyBorder="1" applyAlignment="1">
      <alignment horizontal="center"/>
    </xf>
    <xf numFmtId="49" fontId="11" fillId="0" borderId="10" xfId="0" applyFont="1" applyBorder="1" applyAlignment="1">
      <alignment horizontal="right"/>
    </xf>
    <xf numFmtId="49" fontId="11" fillId="0" borderId="10" xfId="0" applyNumberFormat="1" applyFont="1" applyBorder="1" applyAlignment="1">
      <alignment horizontal="right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2" fillId="0" borderId="52" xfId="0" applyFont="1" applyBorder="1" applyAlignment="1">
      <alignment horizontal="center"/>
    </xf>
    <xf numFmtId="0" fontId="2" fillId="0" borderId="63" xfId="0" applyFont="1" applyBorder="1" applyAlignment="1">
      <alignment/>
    </xf>
    <xf numFmtId="3" fontId="9" fillId="0" borderId="66" xfId="0" applyNumberFormat="1" applyFont="1" applyBorder="1" applyAlignment="1">
      <alignment/>
    </xf>
    <xf numFmtId="3" fontId="9" fillId="0" borderId="19" xfId="0" applyNumberFormat="1" applyFont="1" applyBorder="1" applyAlignment="1">
      <alignment wrapText="1"/>
    </xf>
    <xf numFmtId="3" fontId="9" fillId="0" borderId="4" xfId="0" applyNumberFormat="1" applyFont="1" applyBorder="1" applyAlignment="1">
      <alignment wrapText="1"/>
    </xf>
    <xf numFmtId="3" fontId="6" fillId="0" borderId="25" xfId="0" applyNumberFormat="1" applyFont="1" applyBorder="1" applyAlignment="1">
      <alignment vertical="center" wrapText="1"/>
    </xf>
    <xf numFmtId="3" fontId="0" fillId="0" borderId="19" xfId="0" applyNumberFormat="1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3" fontId="2" fillId="0" borderId="25" xfId="0" applyNumberFormat="1" applyFont="1" applyBorder="1" applyAlignment="1">
      <alignment vertical="center" wrapText="1"/>
    </xf>
    <xf numFmtId="3" fontId="5" fillId="0" borderId="19" xfId="0" applyNumberFormat="1" applyFont="1" applyBorder="1" applyAlignment="1">
      <alignment wrapText="1"/>
    </xf>
    <xf numFmtId="3" fontId="5" fillId="0" borderId="4" xfId="0" applyNumberFormat="1" applyFont="1" applyBorder="1" applyAlignment="1">
      <alignment wrapText="1"/>
    </xf>
    <xf numFmtId="3" fontId="11" fillId="0" borderId="25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right"/>
    </xf>
    <xf numFmtId="49" fontId="6" fillId="0" borderId="5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24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6" fillId="0" borderId="33" xfId="0" applyFont="1" applyBorder="1" applyAlignment="1">
      <alignment vertical="center" wrapText="1"/>
    </xf>
    <xf numFmtId="3" fontId="9" fillId="0" borderId="21" xfId="0" applyNumberFormat="1" applyFont="1" applyBorder="1" applyAlignment="1">
      <alignment wrapText="1"/>
    </xf>
    <xf numFmtId="3" fontId="6" fillId="0" borderId="21" xfId="0" applyNumberFormat="1" applyFont="1" applyBorder="1" applyAlignment="1">
      <alignment vertical="center" wrapText="1"/>
    </xf>
    <xf numFmtId="0" fontId="8" fillId="0" borderId="19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7" fillId="0" borderId="12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75" zoomScaleNormal="75" workbookViewId="0" topLeftCell="A1">
      <selection activeCell="D2" sqref="D2"/>
    </sheetView>
  </sheetViews>
  <sheetFormatPr defaultColWidth="9.140625" defaultRowHeight="12.75"/>
  <cols>
    <col min="1" max="1" width="4.57421875" style="27" customWidth="1"/>
    <col min="2" max="2" width="7.140625" style="27" customWidth="1"/>
    <col min="3" max="3" width="6.421875" style="27" customWidth="1"/>
    <col min="4" max="4" width="53.57421875" style="27" customWidth="1"/>
    <col min="5" max="5" width="15.28125" style="27" customWidth="1"/>
    <col min="6" max="6" width="13.00390625" style="27" customWidth="1"/>
    <col min="7" max="7" width="12.28125" style="27" customWidth="1"/>
    <col min="8" max="8" width="17.28125" style="27" customWidth="1"/>
    <col min="9" max="9" width="15.28125" style="27" customWidth="1"/>
    <col min="10" max="10" width="12.57421875" style="27" customWidth="1"/>
    <col min="11" max="16384" width="9.140625" style="27" customWidth="1"/>
  </cols>
  <sheetData>
    <row r="1" spans="1:10" ht="14.25">
      <c r="A1" s="23"/>
      <c r="B1" s="23"/>
      <c r="C1" s="23"/>
      <c r="D1" s="24"/>
      <c r="E1" s="25"/>
      <c r="F1" s="25"/>
      <c r="G1" s="26"/>
      <c r="I1" s="25" t="s">
        <v>55</v>
      </c>
      <c r="J1" s="26"/>
    </row>
    <row r="2" spans="1:10" ht="14.25">
      <c r="A2" s="23"/>
      <c r="B2" s="23"/>
      <c r="C2" s="23"/>
      <c r="D2" s="24"/>
      <c r="E2" s="25"/>
      <c r="F2" s="25"/>
      <c r="G2" s="26"/>
      <c r="I2" s="25" t="s">
        <v>82</v>
      </c>
      <c r="J2" s="26"/>
    </row>
    <row r="3" spans="1:10" ht="14.25">
      <c r="A3" s="23"/>
      <c r="B3" s="23"/>
      <c r="C3" s="23"/>
      <c r="D3" s="24"/>
      <c r="E3" s="25"/>
      <c r="F3" s="25"/>
      <c r="G3" s="26"/>
      <c r="I3" s="25" t="s">
        <v>46</v>
      </c>
      <c r="J3" s="26"/>
    </row>
    <row r="4" spans="1:10" ht="14.25">
      <c r="A4" s="23"/>
      <c r="B4" s="23"/>
      <c r="C4" s="23"/>
      <c r="D4" s="24"/>
      <c r="E4" s="25"/>
      <c r="F4" s="25"/>
      <c r="G4" s="26"/>
      <c r="I4" s="25" t="s">
        <v>74</v>
      </c>
      <c r="J4" s="26"/>
    </row>
    <row r="5" spans="1:10" ht="14.25">
      <c r="A5" s="23"/>
      <c r="B5" s="23"/>
      <c r="C5" s="23"/>
      <c r="D5" s="28"/>
      <c r="E5" s="29"/>
      <c r="F5" s="29"/>
      <c r="G5" s="30"/>
      <c r="I5" s="29"/>
      <c r="J5" s="30"/>
    </row>
    <row r="6" spans="1:10" ht="14.25">
      <c r="A6" s="23"/>
      <c r="B6" s="23"/>
      <c r="C6" s="23"/>
      <c r="D6" s="28"/>
      <c r="E6" s="29"/>
      <c r="F6" s="29"/>
      <c r="G6" s="30"/>
      <c r="I6" s="29"/>
      <c r="J6" s="30"/>
    </row>
    <row r="7" spans="1:9" ht="15.75">
      <c r="A7" s="266" t="s">
        <v>54</v>
      </c>
      <c r="B7" s="267"/>
      <c r="C7" s="267"/>
      <c r="D7" s="267"/>
      <c r="E7" s="267"/>
      <c r="F7" s="267"/>
      <c r="G7" s="268"/>
      <c r="H7" s="268"/>
      <c r="I7" s="268"/>
    </row>
    <row r="8" spans="1:9" ht="15.75">
      <c r="A8" s="86"/>
      <c r="B8" s="87"/>
      <c r="C8" s="87"/>
      <c r="D8" s="87"/>
      <c r="E8" s="87"/>
      <c r="F8" s="87"/>
      <c r="G8" s="88"/>
      <c r="H8" s="88"/>
      <c r="I8" s="88"/>
    </row>
    <row r="9" spans="1:9" ht="15.75">
      <c r="A9" s="86"/>
      <c r="B9" s="87"/>
      <c r="C9" s="87"/>
      <c r="D9" s="87"/>
      <c r="E9" s="87"/>
      <c r="F9" s="87"/>
      <c r="G9" s="88"/>
      <c r="H9" s="88"/>
      <c r="I9" s="88"/>
    </row>
    <row r="10" spans="1:7" ht="14.25">
      <c r="A10" s="31"/>
      <c r="B10" s="31"/>
      <c r="C10" s="31"/>
      <c r="D10" s="31"/>
      <c r="E10" s="31"/>
      <c r="F10" s="31"/>
      <c r="G10" s="32"/>
    </row>
    <row r="11" spans="1:10" ht="13.5" customHeight="1">
      <c r="A11" s="33" t="s">
        <v>0</v>
      </c>
      <c r="B11" s="93"/>
      <c r="C11" s="94"/>
      <c r="D11" s="264" t="s">
        <v>1</v>
      </c>
      <c r="E11" s="259" t="s">
        <v>47</v>
      </c>
      <c r="F11" s="260"/>
      <c r="G11" s="261"/>
      <c r="H11" s="262" t="s">
        <v>48</v>
      </c>
      <c r="I11" s="262"/>
      <c r="J11" s="263"/>
    </row>
    <row r="12" spans="1:10" ht="43.5" customHeight="1" thickBot="1">
      <c r="A12" s="45" t="s">
        <v>2</v>
      </c>
      <c r="B12" s="94" t="s">
        <v>3</v>
      </c>
      <c r="C12" s="94" t="s">
        <v>4</v>
      </c>
      <c r="D12" s="265"/>
      <c r="E12" s="98" t="s">
        <v>38</v>
      </c>
      <c r="F12" s="51" t="s">
        <v>39</v>
      </c>
      <c r="G12" s="97" t="s">
        <v>50</v>
      </c>
      <c r="H12" s="50" t="s">
        <v>38</v>
      </c>
      <c r="I12" s="51" t="s">
        <v>39</v>
      </c>
      <c r="J12" s="52" t="s">
        <v>50</v>
      </c>
    </row>
    <row r="13" spans="1:10" ht="15">
      <c r="A13" s="231" t="s">
        <v>76</v>
      </c>
      <c r="B13" s="232"/>
      <c r="C13" s="233"/>
      <c r="D13" s="150" t="s">
        <v>77</v>
      </c>
      <c r="E13" s="242">
        <f>SUM(E14)</f>
        <v>210312</v>
      </c>
      <c r="F13" s="243"/>
      <c r="G13" s="244">
        <f>SUM(E13:F13)</f>
        <v>210312</v>
      </c>
      <c r="H13" s="134">
        <f>SUM(H14)</f>
        <v>560000</v>
      </c>
      <c r="I13" s="134"/>
      <c r="J13" s="135">
        <f>SUM(H13:I13)</f>
        <v>560000</v>
      </c>
    </row>
    <row r="14" spans="1:10" ht="14.25">
      <c r="A14" s="234"/>
      <c r="B14" s="235" t="s">
        <v>78</v>
      </c>
      <c r="C14" s="236"/>
      <c r="D14" s="237" t="s">
        <v>79</v>
      </c>
      <c r="E14" s="248">
        <f>SUM(E15:E17)</f>
        <v>210312</v>
      </c>
      <c r="F14" s="249"/>
      <c r="G14" s="250">
        <f>SUM(E14:F14)</f>
        <v>210312</v>
      </c>
      <c r="H14" s="136">
        <f>SUM(H15:H17)</f>
        <v>560000</v>
      </c>
      <c r="I14" s="136"/>
      <c r="J14" s="137">
        <f>SUM(H14:I14)</f>
        <v>560000</v>
      </c>
    </row>
    <row r="15" spans="1:10" ht="14.25">
      <c r="A15" s="234"/>
      <c r="B15" s="235"/>
      <c r="C15" s="188" t="s">
        <v>59</v>
      </c>
      <c r="D15" s="89" t="s">
        <v>60</v>
      </c>
      <c r="E15" s="245"/>
      <c r="F15" s="246"/>
      <c r="G15" s="247">
        <f>SUM(E15:F15)</f>
        <v>0</v>
      </c>
      <c r="H15" s="136">
        <v>560000</v>
      </c>
      <c r="I15" s="136"/>
      <c r="J15" s="137">
        <f>SUM(H15)</f>
        <v>560000</v>
      </c>
    </row>
    <row r="16" spans="1:10" ht="14.25">
      <c r="A16" s="234"/>
      <c r="B16" s="235"/>
      <c r="C16" s="188" t="s">
        <v>80</v>
      </c>
      <c r="D16" s="89" t="s">
        <v>60</v>
      </c>
      <c r="E16" s="245">
        <v>178765</v>
      </c>
      <c r="F16" s="246"/>
      <c r="G16" s="247">
        <f>SUM(E16:F16)</f>
        <v>178765</v>
      </c>
      <c r="H16" s="136"/>
      <c r="I16" s="136"/>
      <c r="J16" s="137"/>
    </row>
    <row r="17" spans="1:10" ht="14.25">
      <c r="A17" s="234"/>
      <c r="B17" s="238"/>
      <c r="C17" s="188" t="s">
        <v>59</v>
      </c>
      <c r="D17" s="89" t="s">
        <v>60</v>
      </c>
      <c r="E17" s="245">
        <v>31547</v>
      </c>
      <c r="F17" s="246"/>
      <c r="G17" s="247">
        <f>SUM(E17:F17)</f>
        <v>31547</v>
      </c>
      <c r="H17" s="138"/>
      <c r="I17" s="138"/>
      <c r="J17" s="139">
        <f>SUM(H17:I17)</f>
        <v>0</v>
      </c>
    </row>
    <row r="18" spans="1:10" ht="15" thickBot="1">
      <c r="A18" s="46"/>
      <c r="B18" s="132"/>
      <c r="C18" s="195"/>
      <c r="D18" s="199"/>
      <c r="E18" s="122"/>
      <c r="F18" s="123"/>
      <c r="G18" s="124"/>
      <c r="H18" s="140"/>
      <c r="I18" s="140"/>
      <c r="J18" s="141"/>
    </row>
    <row r="19" spans="1:10" ht="15">
      <c r="A19" s="216">
        <v>600</v>
      </c>
      <c r="B19" s="251"/>
      <c r="C19" s="252"/>
      <c r="D19" s="253" t="s">
        <v>81</v>
      </c>
      <c r="E19" s="254"/>
      <c r="F19" s="255"/>
      <c r="G19" s="256"/>
      <c r="H19" s="257">
        <f>SUM(H20)</f>
        <v>1300000</v>
      </c>
      <c r="I19" s="257"/>
      <c r="J19" s="258">
        <f>SUM(J20)</f>
        <v>1300000</v>
      </c>
    </row>
    <row r="20" spans="1:10" ht="14.25">
      <c r="A20" s="117"/>
      <c r="B20" s="121">
        <v>60016</v>
      </c>
      <c r="C20" s="173"/>
      <c r="D20" s="198" t="s">
        <v>58</v>
      </c>
      <c r="E20" s="98"/>
      <c r="F20" s="51"/>
      <c r="G20" s="118"/>
      <c r="H20" s="136">
        <f>SUM(H21:H21)</f>
        <v>1300000</v>
      </c>
      <c r="I20" s="136"/>
      <c r="J20" s="137">
        <f>SUM(H20:I20)</f>
        <v>1300000</v>
      </c>
    </row>
    <row r="21" spans="1:10" ht="14.25">
      <c r="A21" s="117"/>
      <c r="B21" s="191"/>
      <c r="C21" s="188" t="s">
        <v>59</v>
      </c>
      <c r="D21" s="190" t="s">
        <v>60</v>
      </c>
      <c r="E21" s="98"/>
      <c r="F21" s="51"/>
      <c r="G21" s="118"/>
      <c r="H21" s="138">
        <v>1300000</v>
      </c>
      <c r="I21" s="138"/>
      <c r="J21" s="139">
        <f>SUM(H21:I21)</f>
        <v>1300000</v>
      </c>
    </row>
    <row r="22" spans="1:10" ht="15" thickBot="1">
      <c r="A22" s="46"/>
      <c r="B22" s="132"/>
      <c r="C22" s="195"/>
      <c r="D22" s="199"/>
      <c r="E22" s="122"/>
      <c r="F22" s="123"/>
      <c r="G22" s="124"/>
      <c r="H22" s="140"/>
      <c r="I22" s="140"/>
      <c r="J22" s="141"/>
    </row>
    <row r="23" spans="1:10" ht="15">
      <c r="A23" s="40">
        <v>700</v>
      </c>
      <c r="B23" s="192"/>
      <c r="C23" s="196"/>
      <c r="D23" s="200" t="s">
        <v>61</v>
      </c>
      <c r="E23" s="129"/>
      <c r="F23" s="130"/>
      <c r="G23" s="131"/>
      <c r="H23" s="142">
        <f>SUM(H24)</f>
        <v>435934</v>
      </c>
      <c r="I23" s="142"/>
      <c r="J23" s="143">
        <f>SUM(H23:I23)</f>
        <v>435934</v>
      </c>
    </row>
    <row r="24" spans="1:10" ht="14.25">
      <c r="A24" s="117"/>
      <c r="B24" s="193">
        <v>70001</v>
      </c>
      <c r="C24" s="197"/>
      <c r="D24" s="201" t="s">
        <v>66</v>
      </c>
      <c r="E24" s="126"/>
      <c r="F24" s="127"/>
      <c r="G24" s="128"/>
      <c r="H24" s="144">
        <f>SUM(H25)</f>
        <v>435934</v>
      </c>
      <c r="I24" s="144"/>
      <c r="J24" s="145">
        <f>SUM(H24:I24)</f>
        <v>435934</v>
      </c>
    </row>
    <row r="25" spans="1:10" ht="25.5">
      <c r="A25" s="117"/>
      <c r="B25" s="194"/>
      <c r="C25" s="213" t="s">
        <v>67</v>
      </c>
      <c r="D25" s="214" t="s">
        <v>68</v>
      </c>
      <c r="E25" s="126"/>
      <c r="F25" s="127"/>
      <c r="G25" s="128"/>
      <c r="H25" s="146">
        <v>435934</v>
      </c>
      <c r="I25" s="146"/>
      <c r="J25" s="147">
        <f>SUM(H25:I25)</f>
        <v>435934</v>
      </c>
    </row>
    <row r="26" spans="1:10" ht="15" thickBot="1">
      <c r="A26" s="46"/>
      <c r="B26" s="119"/>
      <c r="C26" s="46"/>
      <c r="D26" s="202"/>
      <c r="E26" s="122"/>
      <c r="F26" s="123"/>
      <c r="G26" s="124"/>
      <c r="H26" s="148"/>
      <c r="I26" s="148"/>
      <c r="J26" s="149"/>
    </row>
    <row r="27" spans="1:10" ht="15">
      <c r="A27" s="40">
        <v>801</v>
      </c>
      <c r="B27" s="150"/>
      <c r="C27" s="176"/>
      <c r="D27" s="41" t="s">
        <v>49</v>
      </c>
      <c r="E27" s="181">
        <f>SUM(E28)</f>
        <v>11432</v>
      </c>
      <c r="F27" s="181">
        <f>SUM(F28)</f>
        <v>0</v>
      </c>
      <c r="G27" s="181">
        <f>SUM(G28)</f>
        <v>11432</v>
      </c>
      <c r="H27" s="186">
        <f>H28+H34</f>
        <v>20432</v>
      </c>
      <c r="I27" s="105">
        <f>I28+I34</f>
        <v>0</v>
      </c>
      <c r="J27" s="241">
        <f>J28+J34</f>
        <v>20432</v>
      </c>
    </row>
    <row r="28" spans="1:10" ht="14.25">
      <c r="A28" s="74"/>
      <c r="B28" s="53">
        <v>80104</v>
      </c>
      <c r="C28" s="205"/>
      <c r="D28" s="203" t="s">
        <v>37</v>
      </c>
      <c r="E28" s="182">
        <f>SUM(E29:E32)</f>
        <v>11432</v>
      </c>
      <c r="F28" s="39">
        <f>SUM(F31)</f>
        <v>0</v>
      </c>
      <c r="G28" s="67">
        <f>SUM(E28:F28)</f>
        <v>11432</v>
      </c>
      <c r="H28" s="187">
        <f>SUM(H29:H32)</f>
        <v>11432</v>
      </c>
      <c r="I28" s="39"/>
      <c r="J28" s="56">
        <f>SUM(H28:I28)</f>
        <v>11432</v>
      </c>
    </row>
    <row r="29" spans="1:10" ht="14.25">
      <c r="A29" s="110"/>
      <c r="B29" s="42"/>
      <c r="C29" s="188" t="s">
        <v>5</v>
      </c>
      <c r="D29" s="190" t="s">
        <v>6</v>
      </c>
      <c r="E29" s="182">
        <v>8432</v>
      </c>
      <c r="F29" s="39"/>
      <c r="G29" s="184">
        <f>SUM(E29)</f>
        <v>8432</v>
      </c>
      <c r="H29" s="68"/>
      <c r="I29" s="58"/>
      <c r="J29" s="90">
        <f>SUM(H29:I29)</f>
        <v>0</v>
      </c>
    </row>
    <row r="30" spans="1:10" ht="14.25">
      <c r="A30" s="110"/>
      <c r="B30" s="42"/>
      <c r="C30" s="188" t="s">
        <v>27</v>
      </c>
      <c r="D30" s="190" t="s">
        <v>28</v>
      </c>
      <c r="E30" s="182">
        <v>2000</v>
      </c>
      <c r="F30" s="39"/>
      <c r="G30" s="184">
        <f>SUM(E30)</f>
        <v>2000</v>
      </c>
      <c r="H30" s="108"/>
      <c r="I30" s="109"/>
      <c r="J30" s="90">
        <f>SUM(H30:I30)</f>
        <v>0</v>
      </c>
    </row>
    <row r="31" spans="1:10" ht="15">
      <c r="A31" s="47"/>
      <c r="B31" s="42"/>
      <c r="C31" s="188" t="s">
        <v>9</v>
      </c>
      <c r="D31" s="190" t="s">
        <v>10</v>
      </c>
      <c r="E31" s="182">
        <v>1000</v>
      </c>
      <c r="F31" s="39"/>
      <c r="G31" s="184">
        <f>SUM(E31:F31)</f>
        <v>1000</v>
      </c>
      <c r="H31" s="68"/>
      <c r="I31" s="58"/>
      <c r="J31" s="90">
        <f>SUM(H31:I31)</f>
        <v>0</v>
      </c>
    </row>
    <row r="32" spans="1:10" ht="15">
      <c r="A32" s="47"/>
      <c r="B32" s="42"/>
      <c r="C32" s="172">
        <v>6050</v>
      </c>
      <c r="D32" s="89" t="s">
        <v>60</v>
      </c>
      <c r="E32" s="183"/>
      <c r="F32" s="55"/>
      <c r="G32" s="185"/>
      <c r="H32" s="77">
        <v>11432</v>
      </c>
      <c r="I32" s="78"/>
      <c r="J32" s="90">
        <f>SUM(H32:I32)</f>
        <v>11432</v>
      </c>
    </row>
    <row r="33" spans="1:10" ht="15">
      <c r="A33" s="47"/>
      <c r="B33" s="215"/>
      <c r="C33" s="239"/>
      <c r="D33" s="240"/>
      <c r="E33" s="183"/>
      <c r="F33" s="55"/>
      <c r="G33" s="185"/>
      <c r="H33" s="77"/>
      <c r="I33" s="78"/>
      <c r="J33" s="112"/>
    </row>
    <row r="34" spans="1:10" ht="15">
      <c r="A34" s="47"/>
      <c r="B34" s="53">
        <v>80195</v>
      </c>
      <c r="C34" s="220"/>
      <c r="D34" s="203" t="s">
        <v>62</v>
      </c>
      <c r="E34" s="183"/>
      <c r="F34" s="55"/>
      <c r="G34" s="185"/>
      <c r="H34" s="69">
        <f>SUM(H35)</f>
        <v>9000</v>
      </c>
      <c r="I34" s="55"/>
      <c r="J34" s="116">
        <f>SUM(H34)</f>
        <v>9000</v>
      </c>
    </row>
    <row r="35" spans="1:10" ht="15">
      <c r="A35" s="47"/>
      <c r="B35" s="215"/>
      <c r="C35" s="221" t="s">
        <v>5</v>
      </c>
      <c r="D35" s="190" t="s">
        <v>6</v>
      </c>
      <c r="E35" s="183"/>
      <c r="F35" s="55"/>
      <c r="G35" s="185"/>
      <c r="H35" s="77">
        <v>9000</v>
      </c>
      <c r="I35" s="78"/>
      <c r="J35" s="112">
        <f>SUM(H35)</f>
        <v>9000</v>
      </c>
    </row>
    <row r="36" spans="1:10" ht="15">
      <c r="A36" s="47"/>
      <c r="B36" s="215"/>
      <c r="C36" s="239"/>
      <c r="D36" s="240"/>
      <c r="E36" s="183"/>
      <c r="F36" s="55"/>
      <c r="G36" s="185"/>
      <c r="H36" s="77"/>
      <c r="I36" s="78"/>
      <c r="J36" s="112"/>
    </row>
    <row r="37" spans="1:10" ht="15.75" thickBot="1">
      <c r="A37" s="48"/>
      <c r="B37" s="155"/>
      <c r="C37" s="100"/>
      <c r="D37" s="102"/>
      <c r="E37" s="217"/>
      <c r="F37" s="59"/>
      <c r="G37" s="218"/>
      <c r="H37" s="79"/>
      <c r="I37" s="64"/>
      <c r="J37" s="158"/>
    </row>
    <row r="38" spans="1:10" ht="15">
      <c r="A38" s="40">
        <v>851</v>
      </c>
      <c r="B38" s="216"/>
      <c r="C38" s="219"/>
      <c r="D38" s="200" t="s">
        <v>75</v>
      </c>
      <c r="E38" s="224">
        <f>SUM(E39)</f>
        <v>7000</v>
      </c>
      <c r="F38" s="76"/>
      <c r="G38" s="85">
        <f>SUM(E38)</f>
        <v>7000</v>
      </c>
      <c r="H38" s="75">
        <f>SUM(H41)</f>
        <v>7000</v>
      </c>
      <c r="I38" s="76"/>
      <c r="J38" s="229">
        <f>SUM(H38:I38)</f>
        <v>7000</v>
      </c>
    </row>
    <row r="39" spans="1:10" ht="15">
      <c r="A39" s="47"/>
      <c r="B39" s="53">
        <v>85154</v>
      </c>
      <c r="C39" s="220"/>
      <c r="D39" s="203" t="s">
        <v>33</v>
      </c>
      <c r="E39" s="183">
        <f>SUM(E40)</f>
        <v>7000</v>
      </c>
      <c r="F39" s="55"/>
      <c r="G39" s="71">
        <f>SUM(E39)</f>
        <v>7000</v>
      </c>
      <c r="H39" s="69">
        <f>SUM(H41)</f>
        <v>7000</v>
      </c>
      <c r="I39" s="55"/>
      <c r="J39" s="230">
        <f>SUM(H39:I39)</f>
        <v>7000</v>
      </c>
    </row>
    <row r="40" spans="1:10" ht="15">
      <c r="A40" s="47"/>
      <c r="B40" s="215"/>
      <c r="C40" s="221" t="s">
        <v>7</v>
      </c>
      <c r="D40" s="190" t="s">
        <v>8</v>
      </c>
      <c r="E40" s="225">
        <v>7000</v>
      </c>
      <c r="F40" s="78"/>
      <c r="G40" s="63">
        <f>SUM(E40)</f>
        <v>7000</v>
      </c>
      <c r="H40" s="77"/>
      <c r="I40" s="78"/>
      <c r="J40" s="228">
        <f>SUM(H40:I40)</f>
        <v>0</v>
      </c>
    </row>
    <row r="41" spans="1:10" ht="39">
      <c r="A41" s="47"/>
      <c r="B41" s="215"/>
      <c r="C41" s="222">
        <v>6300</v>
      </c>
      <c r="D41" s="223" t="s">
        <v>63</v>
      </c>
      <c r="E41" s="226"/>
      <c r="F41" s="227"/>
      <c r="G41" s="63"/>
      <c r="H41" s="77">
        <v>7000</v>
      </c>
      <c r="I41" s="78"/>
      <c r="J41" s="228">
        <f>SUM(H41:I41)</f>
        <v>7000</v>
      </c>
    </row>
    <row r="42" spans="1:10" ht="15.75" thickBot="1">
      <c r="A42" s="48"/>
      <c r="B42" s="155"/>
      <c r="C42" s="99"/>
      <c r="D42" s="102"/>
      <c r="E42" s="156"/>
      <c r="F42" s="59"/>
      <c r="G42" s="157"/>
      <c r="H42" s="79"/>
      <c r="I42" s="64"/>
      <c r="J42" s="158"/>
    </row>
    <row r="43" spans="1:10" ht="15">
      <c r="A43" s="40">
        <v>852</v>
      </c>
      <c r="B43" s="40"/>
      <c r="C43" s="95"/>
      <c r="D43" s="41" t="s">
        <v>64</v>
      </c>
      <c r="E43" s="152"/>
      <c r="F43" s="153"/>
      <c r="G43" s="154"/>
      <c r="H43" s="75">
        <f>SUM(H44+H47)</f>
        <v>63316</v>
      </c>
      <c r="I43" s="105">
        <f>SUM(I44+I47)</f>
        <v>0</v>
      </c>
      <c r="J43" s="241">
        <f>SUM(J44+J47)</f>
        <v>63316</v>
      </c>
    </row>
    <row r="44" spans="1:10" ht="15">
      <c r="A44" s="47"/>
      <c r="B44" s="53">
        <v>85202</v>
      </c>
      <c r="C44" s="42"/>
      <c r="D44" s="206" t="s">
        <v>69</v>
      </c>
      <c r="E44" s="82"/>
      <c r="F44" s="55"/>
      <c r="G44" s="84"/>
      <c r="H44" s="69">
        <f>SUM(H45:H45)</f>
        <v>13316</v>
      </c>
      <c r="I44" s="55"/>
      <c r="J44" s="116">
        <f>SUM(H44:I44)</f>
        <v>13316</v>
      </c>
    </row>
    <row r="45" spans="1:10" ht="26.25">
      <c r="A45" s="47"/>
      <c r="B45" s="74"/>
      <c r="C45" s="89">
        <v>4330</v>
      </c>
      <c r="D45" s="207" t="s">
        <v>70</v>
      </c>
      <c r="E45" s="82"/>
      <c r="F45" s="55"/>
      <c r="G45" s="84"/>
      <c r="H45" s="77">
        <v>13316</v>
      </c>
      <c r="I45" s="78"/>
      <c r="J45" s="112">
        <f>SUM(H45:I45)</f>
        <v>13316</v>
      </c>
    </row>
    <row r="46" spans="1:10" ht="15">
      <c r="A46" s="47"/>
      <c r="B46" s="125"/>
      <c r="C46" s="89"/>
      <c r="D46" s="208"/>
      <c r="E46" s="82"/>
      <c r="F46" s="55"/>
      <c r="G46" s="84"/>
      <c r="H46" s="77"/>
      <c r="I46" s="78"/>
      <c r="J46" s="112"/>
    </row>
    <row r="47" spans="1:10" ht="15">
      <c r="A47" s="47"/>
      <c r="B47" s="53">
        <v>85295</v>
      </c>
      <c r="C47" s="209"/>
      <c r="D47" s="203" t="s">
        <v>62</v>
      </c>
      <c r="E47" s="82"/>
      <c r="F47" s="55"/>
      <c r="G47" s="84"/>
      <c r="H47" s="77">
        <f>SUM(H48)</f>
        <v>50000</v>
      </c>
      <c r="I47" s="78"/>
      <c r="J47" s="112">
        <f>SUM(H47)</f>
        <v>50000</v>
      </c>
    </row>
    <row r="48" spans="1:10" ht="15">
      <c r="A48" s="47"/>
      <c r="B48" s="74"/>
      <c r="C48" s="188" t="s">
        <v>71</v>
      </c>
      <c r="D48" s="190" t="s">
        <v>65</v>
      </c>
      <c r="E48" s="82"/>
      <c r="F48" s="55"/>
      <c r="G48" s="84"/>
      <c r="H48" s="77">
        <v>50000</v>
      </c>
      <c r="I48" s="78"/>
      <c r="J48" s="112">
        <f>SUM(H48:I48)</f>
        <v>50000</v>
      </c>
    </row>
    <row r="49" spans="1:10" ht="15.75" thickBot="1">
      <c r="A49" s="48"/>
      <c r="B49" s="151"/>
      <c r="C49" s="99"/>
      <c r="D49" s="102"/>
      <c r="E49" s="72"/>
      <c r="F49" s="64"/>
      <c r="G49" s="73"/>
      <c r="H49" s="70"/>
      <c r="I49" s="59"/>
      <c r="J49" s="60"/>
    </row>
    <row r="50" spans="1:10" ht="15">
      <c r="A50" s="40">
        <v>900</v>
      </c>
      <c r="B50" s="96"/>
      <c r="C50" s="95"/>
      <c r="D50" s="41" t="s">
        <v>53</v>
      </c>
      <c r="E50" s="104">
        <f>E51</f>
        <v>100000</v>
      </c>
      <c r="F50" s="104">
        <f>F51</f>
        <v>0</v>
      </c>
      <c r="G50" s="104">
        <f>G51</f>
        <v>100000</v>
      </c>
      <c r="H50" s="106">
        <f>H51</f>
        <v>150000</v>
      </c>
      <c r="I50" s="105"/>
      <c r="J50" s="115">
        <f>SUM(H50:I50)</f>
        <v>150000</v>
      </c>
    </row>
    <row r="51" spans="1:10" ht="14.25">
      <c r="A51" s="74"/>
      <c r="B51" s="53">
        <v>90095</v>
      </c>
      <c r="C51" s="175"/>
      <c r="D51" s="179" t="s">
        <v>62</v>
      </c>
      <c r="E51" s="54">
        <f>SUM(E52:E54)</f>
        <v>100000</v>
      </c>
      <c r="F51" s="107"/>
      <c r="G51" s="71">
        <f>SUM(E51)</f>
        <v>100000</v>
      </c>
      <c r="H51" s="165">
        <f>SUM(H52:H54)</f>
        <v>150000</v>
      </c>
      <c r="I51" s="168">
        <f>SUM(I52)</f>
        <v>0</v>
      </c>
      <c r="J51" s="164">
        <f>SUM(J52)</f>
        <v>50000</v>
      </c>
    </row>
    <row r="52" spans="1:10" ht="14.25">
      <c r="A52" s="74"/>
      <c r="B52" s="74"/>
      <c r="C52" s="172">
        <v>4300</v>
      </c>
      <c r="D52" s="111" t="s">
        <v>8</v>
      </c>
      <c r="E52" s="54"/>
      <c r="F52" s="107"/>
      <c r="G52" s="71"/>
      <c r="H52" s="113">
        <v>50000</v>
      </c>
      <c r="I52" s="114"/>
      <c r="J52" s="166">
        <f>SUM(H52:I52)</f>
        <v>50000</v>
      </c>
    </row>
    <row r="53" spans="1:10" ht="14.25">
      <c r="A53" s="125"/>
      <c r="B53" s="169"/>
      <c r="C53" s="172">
        <v>6050</v>
      </c>
      <c r="D53" s="89" t="s">
        <v>60</v>
      </c>
      <c r="E53" s="82">
        <v>100000</v>
      </c>
      <c r="F53" s="83"/>
      <c r="G53" s="84">
        <f>SUM(E53:F53)</f>
        <v>100000</v>
      </c>
      <c r="H53" s="170"/>
      <c r="I53" s="171"/>
      <c r="J53" s="57">
        <f>SUM(H53)</f>
        <v>0</v>
      </c>
    </row>
    <row r="54" spans="1:10" ht="38.25">
      <c r="A54" s="125"/>
      <c r="B54" s="169"/>
      <c r="C54" s="210" t="s">
        <v>72</v>
      </c>
      <c r="D54" s="211" t="s">
        <v>63</v>
      </c>
      <c r="E54" s="82"/>
      <c r="F54" s="83"/>
      <c r="G54" s="84"/>
      <c r="H54" s="170">
        <v>100000</v>
      </c>
      <c r="I54" s="171"/>
      <c r="J54" s="57">
        <f>SUM(H54)</f>
        <v>100000</v>
      </c>
    </row>
    <row r="55" spans="1:10" ht="15.75" thickBot="1">
      <c r="A55" s="120"/>
      <c r="B55" s="159"/>
      <c r="C55" s="159"/>
      <c r="D55" s="160"/>
      <c r="E55" s="156"/>
      <c r="F55" s="161"/>
      <c r="G55" s="157"/>
      <c r="H55" s="162"/>
      <c r="I55" s="163"/>
      <c r="J55" s="167"/>
    </row>
    <row r="56" spans="1:10" ht="15">
      <c r="A56" s="40">
        <v>921</v>
      </c>
      <c r="B56" s="40"/>
      <c r="C56" s="174"/>
      <c r="D56" s="178" t="s">
        <v>56</v>
      </c>
      <c r="E56" s="80"/>
      <c r="F56" s="81"/>
      <c r="G56" s="85"/>
      <c r="H56" s="75">
        <f>SUM(H57)</f>
        <v>15000</v>
      </c>
      <c r="I56" s="76"/>
      <c r="J56" s="92">
        <f>SUM(H56:I56)</f>
        <v>15000</v>
      </c>
    </row>
    <row r="57" spans="1:10" ht="15">
      <c r="A57" s="47"/>
      <c r="B57" s="53">
        <v>92116</v>
      </c>
      <c r="C57" s="189"/>
      <c r="D57" s="212" t="s">
        <v>73</v>
      </c>
      <c r="E57" s="82"/>
      <c r="F57" s="83"/>
      <c r="G57" s="71"/>
      <c r="H57" s="69">
        <f>SUM(H58)</f>
        <v>15000</v>
      </c>
      <c r="I57" s="55"/>
      <c r="J57" s="91">
        <f>SUM(H57:I57)</f>
        <v>15000</v>
      </c>
    </row>
    <row r="58" spans="1:10" ht="26.25">
      <c r="A58" s="47"/>
      <c r="B58" s="74"/>
      <c r="C58" s="177">
        <v>2480</v>
      </c>
      <c r="D58" s="204" t="s">
        <v>57</v>
      </c>
      <c r="E58" s="61"/>
      <c r="F58" s="62"/>
      <c r="G58" s="63"/>
      <c r="H58" s="77">
        <v>15000</v>
      </c>
      <c r="I58" s="58"/>
      <c r="J58" s="57">
        <f>SUM(H58:I58)</f>
        <v>15000</v>
      </c>
    </row>
    <row r="59" spans="1:10" ht="15.75" thickBot="1">
      <c r="A59" s="48"/>
      <c r="B59" s="133"/>
      <c r="C59" s="100"/>
      <c r="D59" s="180"/>
      <c r="E59" s="65"/>
      <c r="F59" s="66"/>
      <c r="G59" s="73"/>
      <c r="H59" s="79"/>
      <c r="I59" s="64"/>
      <c r="J59" s="60"/>
    </row>
    <row r="60" spans="1:12" ht="18.75" customHeight="1" thickBot="1">
      <c r="A60" s="49"/>
      <c r="B60" s="49"/>
      <c r="C60" s="101"/>
      <c r="D60" s="103" t="s">
        <v>36</v>
      </c>
      <c r="E60" s="44">
        <f>E18+E23+E27+E38+E43+E50+E56</f>
        <v>118432</v>
      </c>
      <c r="F60" s="44">
        <f>F18+F23+F27+F38+F43+F50+F56</f>
        <v>0</v>
      </c>
      <c r="G60" s="44">
        <f>G18+G23+G27+G38+G43+G50+G56</f>
        <v>118432</v>
      </c>
      <c r="H60" s="44">
        <f>H13+H19+H23+H27+H38+H43+H50+H56</f>
        <v>2551682</v>
      </c>
      <c r="I60" s="44">
        <f>I13+I20+I23+I27+I38+I43+I50+I56</f>
        <v>0</v>
      </c>
      <c r="J60" s="44">
        <f>J13+J20+J23+J27+J38+J43+J50+J56</f>
        <v>2551682</v>
      </c>
      <c r="L60" s="43"/>
    </row>
    <row r="61" spans="1:7" ht="18.75" customHeight="1">
      <c r="A61" s="34"/>
      <c r="B61" s="34"/>
      <c r="C61" s="34"/>
      <c r="D61" s="35"/>
      <c r="E61" s="36"/>
      <c r="F61" s="37"/>
      <c r="G61" s="38"/>
    </row>
    <row r="63" ht="14.25">
      <c r="H63" s="27" t="s">
        <v>51</v>
      </c>
    </row>
    <row r="66" ht="14.25">
      <c r="H66" s="27" t="s">
        <v>52</v>
      </c>
    </row>
  </sheetData>
  <mergeCells count="4">
    <mergeCell ref="E11:G11"/>
    <mergeCell ref="H11:J11"/>
    <mergeCell ref="D11:D12"/>
    <mergeCell ref="A7:I7"/>
  </mergeCells>
  <printOptions horizontalCentered="1"/>
  <pageMargins left="0.3937007874015748" right="0.3937007874015748" top="0.5905511811023623" bottom="0.5905511811023623" header="0.5118110236220472" footer="0.1968503937007874"/>
  <pageSetup cellComments="asDisplayed" fitToHeight="15" horizontalDpi="300" verticalDpi="300" orientation="landscape" paperSize="9" scale="8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40</v>
      </c>
      <c r="D5" s="13" t="s">
        <v>41</v>
      </c>
      <c r="E5" s="13" t="s">
        <v>42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44</v>
      </c>
      <c r="D26" s="8" t="s">
        <v>45</v>
      </c>
      <c r="E26" t="s">
        <v>36</v>
      </c>
    </row>
    <row r="27" spans="1:4" ht="12.75">
      <c r="A27" s="19" t="s">
        <v>43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2008-06-06T07:04:54Z</cp:lastPrinted>
  <dcterms:created xsi:type="dcterms:W3CDTF">2000-11-02T08:00:54Z</dcterms:created>
  <dcterms:modified xsi:type="dcterms:W3CDTF">2008-06-06T07:04:57Z</dcterms:modified>
  <cp:category/>
  <cp:version/>
  <cp:contentType/>
  <cp:contentStatus/>
  <cp:revision>1</cp:revision>
</cp:coreProperties>
</file>