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<sst xmlns="http://schemas.openxmlformats.org/spreadsheetml/2006/main" count="140" uniqueCount="85">
  <si>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</si>
  <si>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</si>
  <si>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</si>
  <si>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</si>
  <si>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</si>
  <si>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</si>
  <si>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</si>
  <si>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</si>
  <si>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</si>
  <si>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</si>
  <si>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</si>
  <si>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</si>
  <si>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</si>
  <si>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</si>
  <si>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</si>
  <si>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</si>
  <si>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</si>
  <si>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</si>
  <si>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</si>
  <si>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</si>
  <si>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</si>
  <si>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</si>
  <si>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</si>
  <si>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</si>
  <si>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</si>
  <si>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</si>
  <si>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</si>
  <si>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</si>
  <si>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</si>
  <si>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</si>
  <si>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</si>
  <si>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</si>
  <si>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</si>
  <si>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</si>
  <si>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</si>
  <si>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</si>
  <si>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</si>
  <si>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</si>
  <si>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</si>
  <si>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</si>
  <si>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</si>
  <si>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</si>
  <si>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</si>
  <si>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</si>
  <si>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</si>
  <si>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</si>
  <si>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</si>
  <si>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</si>
  <si>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</si>
  <si>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Załącznik Nr 2</t>
  </si>
  <si>
    <t>Oświata i wychowanie</t>
  </si>
  <si>
    <t>Pomoc Społeczna</t>
  </si>
  <si>
    <t xml:space="preserve">Razem plan </t>
  </si>
  <si>
    <t>Zmiana planu wydatków budżetu gminy na 2007 rok.</t>
  </si>
  <si>
    <t>Gimnazja</t>
  </si>
  <si>
    <t>4170</t>
  </si>
  <si>
    <t>Wynagrodzenia bezosobowe</t>
  </si>
  <si>
    <t>Szkoły podstawowe</t>
  </si>
  <si>
    <t>Przedszkola</t>
  </si>
  <si>
    <t>Pozostała działalność</t>
  </si>
  <si>
    <t>Administracja publiczna</t>
  </si>
  <si>
    <t>Urzędy gmin</t>
  </si>
  <si>
    <t>Gospodarka komunalna i ochrona środowiska</t>
  </si>
  <si>
    <t>Wydatki inwestycyjne jednostek budżetowych</t>
  </si>
  <si>
    <t>z dnia 20 września 2007r.</t>
  </si>
  <si>
    <t xml:space="preserve">Dotacja podmiotowa z budżetu dla zakładu budżetowego </t>
  </si>
  <si>
    <t>010</t>
  </si>
  <si>
    <t>Rolnictwo i łowiectwo</t>
  </si>
  <si>
    <t>01010</t>
  </si>
  <si>
    <t>Infrastruktura wodociągowa i sanitarna wsi</t>
  </si>
  <si>
    <t>6050</t>
  </si>
  <si>
    <t>Transport i łączność</t>
  </si>
  <si>
    <t>Drogi publiczne gminne</t>
  </si>
  <si>
    <t>6060</t>
  </si>
  <si>
    <t>Wydatki na zakupy inwest. jednostek budżetowych</t>
  </si>
  <si>
    <t>Gospodarka ściekowa i ochrona wód</t>
  </si>
  <si>
    <t>Oświetlenie ulic, placów i dróg</t>
  </si>
  <si>
    <t>Edukacyjna opieka wychowawcza</t>
  </si>
  <si>
    <t>Pomoc materialna dla uczniów</t>
  </si>
  <si>
    <t>3240</t>
  </si>
  <si>
    <t>Stypendia dla uczniów</t>
  </si>
  <si>
    <t>Zakup środków żywnośći</t>
  </si>
  <si>
    <t>do Uchwały Nr XV/81/2007</t>
  </si>
  <si>
    <t>Wiceprzewodniczący Rady</t>
  </si>
  <si>
    <t xml:space="preserve">          Wojciech Pakieła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</si>
</sst>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3" fontId="9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wrapText="1"/>
    </xf>
    <xf numFmtId="3" fontId="10" fillId="0" borderId="1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>
      <alignment wrapText="1"/>
    </xf>
    <xf numFmtId="3" fontId="5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3" fontId="5" fillId="0" borderId="17" xfId="0" applyNumberFormat="1" applyFont="1" applyBorder="1" applyAlignment="1">
      <alignment wrapText="1"/>
    </xf>
    <xf numFmtId="3" fontId="12" fillId="0" borderId="18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/>
    </xf>
    <xf numFmtId="3" fontId="0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12" xfId="0" applyNumberFormat="1" applyFont="1" applyBorder="1" applyAlignment="1">
      <alignment wrapText="1"/>
    </xf>
    <xf numFmtId="3" fontId="9" fillId="0" borderId="12" xfId="0" applyNumberFormat="1" applyFont="1" applyBorder="1" applyAlignment="1">
      <alignment/>
    </xf>
    <xf numFmtId="3" fontId="12" fillId="0" borderId="17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49" fontId="8" fillId="0" borderId="30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49" fontId="12" fillId="0" borderId="32" xfId="0" applyFont="1" applyBorder="1" applyAlignment="1">
      <alignment horizontal="right"/>
    </xf>
    <xf numFmtId="49" fontId="12" fillId="0" borderId="32" xfId="0" applyNumberFormat="1" applyFont="1" applyBorder="1" applyAlignment="1">
      <alignment horizontal="right"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2" xfId="0" applyFont="1" applyBorder="1" applyAlignment="1">
      <alignment horizontal="right"/>
    </xf>
    <xf numFmtId="49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3" fontId="10" fillId="0" borderId="19" xfId="0" applyNumberFormat="1" applyFont="1" applyBorder="1" applyAlignment="1">
      <alignment wrapText="1"/>
    </xf>
    <xf numFmtId="3" fontId="10" fillId="0" borderId="24" xfId="0" applyNumberFormat="1" applyFont="1" applyBorder="1" applyAlignment="1">
      <alignment wrapText="1"/>
    </xf>
    <xf numFmtId="3" fontId="10" fillId="0" borderId="12" xfId="0" applyNumberFormat="1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6" fillId="0" borderId="20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12" fillId="0" borderId="15" xfId="0" applyFont="1" applyBorder="1" applyAlignment="1">
      <alignment vertical="center" wrapText="1"/>
    </xf>
    <xf numFmtId="49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 wrapText="1"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2" fillId="0" borderId="29" xfId="0" applyFont="1" applyBorder="1" applyAlignment="1">
      <alignment wrapText="1"/>
    </xf>
    <xf numFmtId="0" fontId="12" fillId="0" borderId="35" xfId="0" applyFont="1" applyBorder="1" applyAlignment="1">
      <alignment/>
    </xf>
    <xf numFmtId="0" fontId="12" fillId="0" borderId="29" xfId="0" applyFont="1" applyBorder="1" applyAlignment="1">
      <alignment/>
    </xf>
    <xf numFmtId="0" fontId="2" fillId="0" borderId="35" xfId="0" applyFont="1" applyBorder="1" applyAlignment="1">
      <alignment/>
    </xf>
    <xf numFmtId="0" fontId="12" fillId="0" borderId="29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49" fontId="8" fillId="0" borderId="33" xfId="0" applyFont="1" applyBorder="1" applyAlignment="1">
      <alignment horizontal="center"/>
    </xf>
    <xf numFmtId="3" fontId="9" fillId="0" borderId="0" xfId="0" applyNumberFormat="1" applyFont="1" applyAlignment="1">
      <alignment/>
    </xf>
    <xf numFmtId="49" fontId="2" fillId="0" borderId="29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10" fillId="0" borderId="17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5" fillId="0" borderId="20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49" fontId="12" fillId="0" borderId="38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49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12" fillId="0" borderId="41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 vertical="center"/>
    </xf>
    <xf numFmtId="0" fontId="12" fillId="0" borderId="33" xfId="0" applyFont="1" applyBorder="1" applyAlignment="1">
      <alignment horizontal="right"/>
    </xf>
    <xf numFmtId="0" fontId="12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39" xfId="0" applyFont="1" applyBorder="1" applyAlignment="1">
      <alignment vertical="center"/>
    </xf>
    <xf numFmtId="49" fontId="8" fillId="0" borderId="33" xfId="0" applyFont="1" applyBorder="1" applyAlignment="1">
      <alignment horizontal="center"/>
    </xf>
    <xf numFmtId="0" fontId="8" fillId="0" borderId="35" xfId="0" applyFont="1" applyBorder="1" applyAlignment="1">
      <alignment/>
    </xf>
    <xf numFmtId="49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49" fontId="12" fillId="0" borderId="29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7" fillId="0" borderId="29" xfId="0" applyFont="1" applyBorder="1" applyAlignment="1">
      <alignment horizontal="right"/>
    </xf>
    <xf numFmtId="0" fontId="8" fillId="0" borderId="43" xfId="0" applyFont="1" applyBorder="1" applyAlignment="1">
      <alignment/>
    </xf>
    <xf numFmtId="0" fontId="7" fillId="0" borderId="39" xfId="0" applyFont="1" applyBorder="1" applyAlignment="1">
      <alignment horizontal="right"/>
    </xf>
    <xf numFmtId="49" fontId="6" fillId="0" borderId="39" xfId="0" applyFont="1" applyBorder="1" applyAlignment="1">
      <alignment horizontal="center"/>
    </xf>
    <xf numFmtId="0" fontId="6" fillId="0" borderId="39" xfId="0" applyFont="1" applyBorder="1" applyAlignment="1">
      <alignment wrapText="1"/>
    </xf>
    <xf numFmtId="0" fontId="8" fillId="0" borderId="40" xfId="0" applyFont="1" applyBorder="1" applyAlignment="1">
      <alignment/>
    </xf>
    <xf numFmtId="0" fontId="7" fillId="0" borderId="31" xfId="0" applyFont="1" applyBorder="1" applyAlignment="1">
      <alignment horizontal="right"/>
    </xf>
    <xf numFmtId="49" fontId="6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0" fontId="12" fillId="0" borderId="29" xfId="0" applyFont="1" applyBorder="1" applyAlignment="1">
      <alignment wrapText="1"/>
    </xf>
    <xf numFmtId="0" fontId="2" fillId="0" borderId="29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8" fillId="0" borderId="3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49" fontId="6" fillId="0" borderId="39" xfId="0" applyFont="1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7" fillId="0" borderId="29" xfId="0" applyFont="1" applyBorder="1" applyAlignment="1">
      <alignment horizontal="right"/>
    </xf>
    <xf numFmtId="0" fontId="6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workbookViewId="0" topLeftCell="A46">
      <selection activeCell="K67" sqref="K67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49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82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64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212" t="s">
        <v>53</v>
      </c>
      <c r="B6" s="213"/>
      <c r="C6" s="213"/>
      <c r="D6" s="213"/>
      <c r="E6" s="213"/>
      <c r="F6" s="213"/>
      <c r="G6" s="214"/>
      <c r="H6" s="214"/>
      <c r="I6" s="214"/>
    </row>
    <row r="7" spans="1:7" ht="14.25">
      <c r="A7" s="31"/>
      <c r="B7" s="31"/>
      <c r="C7" s="31"/>
      <c r="D7" s="31"/>
      <c r="E7" s="31"/>
      <c r="F7" s="31"/>
      <c r="G7" s="32"/>
    </row>
    <row r="8" spans="1:10" ht="13.5" customHeight="1">
      <c r="A8" s="33" t="s">
        <v>0</v>
      </c>
      <c r="B8" s="33"/>
      <c r="C8" s="33"/>
      <c r="D8" s="210" t="s">
        <v>1</v>
      </c>
      <c r="E8" s="207" t="s">
        <v>47</v>
      </c>
      <c r="F8" s="207"/>
      <c r="G8" s="207"/>
      <c r="H8" s="208" t="s">
        <v>48</v>
      </c>
      <c r="I8" s="207"/>
      <c r="J8" s="209"/>
    </row>
    <row r="9" spans="1:10" ht="43.5" customHeight="1" thickBot="1">
      <c r="A9" s="33" t="s">
        <v>2</v>
      </c>
      <c r="B9" s="66" t="s">
        <v>3</v>
      </c>
      <c r="C9" s="58" t="s">
        <v>4</v>
      </c>
      <c r="D9" s="211"/>
      <c r="E9" s="65" t="s">
        <v>38</v>
      </c>
      <c r="F9" s="61" t="s">
        <v>39</v>
      </c>
      <c r="G9" s="59" t="s">
        <v>52</v>
      </c>
      <c r="H9" s="45" t="s">
        <v>38</v>
      </c>
      <c r="I9" s="57" t="s">
        <v>39</v>
      </c>
      <c r="J9" s="60" t="s">
        <v>52</v>
      </c>
    </row>
    <row r="10" spans="1:10" ht="15">
      <c r="A10" s="104" t="s">
        <v>66</v>
      </c>
      <c r="B10" s="105"/>
      <c r="C10" s="106"/>
      <c r="D10" s="107" t="s">
        <v>67</v>
      </c>
      <c r="E10" s="150">
        <f>SUM(E11)</f>
        <v>85000</v>
      </c>
      <c r="F10" s="125"/>
      <c r="G10" s="126">
        <f>SUM(E10:F10)</f>
        <v>85000</v>
      </c>
      <c r="H10" s="45"/>
      <c r="I10" s="57"/>
      <c r="J10" s="103"/>
    </row>
    <row r="11" spans="1:10" ht="14.25">
      <c r="A11" s="108"/>
      <c r="B11" s="109" t="s">
        <v>68</v>
      </c>
      <c r="C11" s="110"/>
      <c r="D11" s="111" t="s">
        <v>69</v>
      </c>
      <c r="E11" s="151">
        <f>SUM(E12)</f>
        <v>85000</v>
      </c>
      <c r="F11" s="127"/>
      <c r="G11" s="128">
        <f>SUM(E11:F11)</f>
        <v>85000</v>
      </c>
      <c r="H11" s="45"/>
      <c r="I11" s="57"/>
      <c r="J11" s="103"/>
    </row>
    <row r="12" spans="1:10" ht="14.25">
      <c r="A12" s="108"/>
      <c r="B12" s="112"/>
      <c r="C12" s="113" t="s">
        <v>70</v>
      </c>
      <c r="D12" s="114" t="s">
        <v>63</v>
      </c>
      <c r="E12" s="152">
        <v>85000</v>
      </c>
      <c r="F12" s="121"/>
      <c r="G12" s="122">
        <f>SUM(E12:F12)</f>
        <v>85000</v>
      </c>
      <c r="H12" s="45"/>
      <c r="I12" s="57"/>
      <c r="J12" s="103"/>
    </row>
    <row r="13" spans="1:10" ht="15" thickBot="1">
      <c r="A13" s="160"/>
      <c r="B13" s="161"/>
      <c r="C13" s="162"/>
      <c r="D13" s="163"/>
      <c r="E13" s="153"/>
      <c r="F13" s="123"/>
      <c r="G13" s="124"/>
      <c r="H13" s="118"/>
      <c r="I13" s="119"/>
      <c r="J13" s="120"/>
    </row>
    <row r="14" spans="1:10" ht="15">
      <c r="A14" s="132">
        <v>600</v>
      </c>
      <c r="B14" s="132"/>
      <c r="C14" s="147"/>
      <c r="D14" s="134" t="s">
        <v>71</v>
      </c>
      <c r="E14" s="154">
        <f>E15+E17</f>
        <v>224231</v>
      </c>
      <c r="F14" s="115">
        <f>F15+F17</f>
        <v>0</v>
      </c>
      <c r="G14" s="116">
        <f>G15+G17</f>
        <v>224231</v>
      </c>
      <c r="H14" s="117">
        <f>H15+H17</f>
        <v>0</v>
      </c>
      <c r="I14" s="115"/>
      <c r="J14" s="115">
        <f>J15+J17</f>
        <v>0</v>
      </c>
    </row>
    <row r="15" spans="1:10" ht="14.25">
      <c r="A15" s="164"/>
      <c r="B15" s="165">
        <v>60016</v>
      </c>
      <c r="C15" s="129"/>
      <c r="D15" s="130" t="s">
        <v>72</v>
      </c>
      <c r="E15" s="155">
        <f>SUM(E16:E16)</f>
        <v>224231</v>
      </c>
      <c r="F15" s="67"/>
      <c r="G15" s="68">
        <f>SUM(E15:F15)</f>
        <v>224231</v>
      </c>
      <c r="H15" s="93">
        <f>SUM(H16:H16)</f>
        <v>0</v>
      </c>
      <c r="I15" s="69"/>
      <c r="J15" s="95">
        <f>SUM(H15:I15)</f>
        <v>0</v>
      </c>
    </row>
    <row r="16" spans="1:10" ht="14.25">
      <c r="A16" s="164"/>
      <c r="B16" s="166"/>
      <c r="C16" s="113" t="s">
        <v>70</v>
      </c>
      <c r="D16" s="114" t="s">
        <v>63</v>
      </c>
      <c r="E16" s="156">
        <v>224231</v>
      </c>
      <c r="F16" s="70"/>
      <c r="G16" s="71">
        <f>SUM(E16:F16)</f>
        <v>224231</v>
      </c>
      <c r="H16" s="72"/>
      <c r="I16" s="73"/>
      <c r="J16" s="74"/>
    </row>
    <row r="17" spans="1:10" ht="15" thickBot="1">
      <c r="A17" s="167"/>
      <c r="B17" s="168"/>
      <c r="C17" s="168"/>
      <c r="D17" s="169"/>
      <c r="E17" s="153"/>
      <c r="F17" s="123"/>
      <c r="G17" s="124"/>
      <c r="H17" s="118"/>
      <c r="I17" s="119"/>
      <c r="J17" s="120"/>
    </row>
    <row r="18" spans="1:10" ht="15">
      <c r="A18" s="131">
        <v>750</v>
      </c>
      <c r="B18" s="132"/>
      <c r="C18" s="133"/>
      <c r="D18" s="134" t="s">
        <v>60</v>
      </c>
      <c r="E18" s="154">
        <f aca="true" t="shared" si="0" ref="E18:J18">E19</f>
        <v>6000</v>
      </c>
      <c r="F18" s="115">
        <f t="shared" si="0"/>
        <v>0</v>
      </c>
      <c r="G18" s="115">
        <f t="shared" si="0"/>
        <v>6000</v>
      </c>
      <c r="H18" s="117">
        <f t="shared" si="0"/>
        <v>6000</v>
      </c>
      <c r="I18" s="117">
        <f t="shared" si="0"/>
        <v>0</v>
      </c>
      <c r="J18" s="117">
        <f t="shared" si="0"/>
        <v>6000</v>
      </c>
    </row>
    <row r="19" spans="1:10" ht="14.25">
      <c r="A19" s="164"/>
      <c r="B19" s="170">
        <v>75023</v>
      </c>
      <c r="C19" s="171"/>
      <c r="D19" s="111" t="s">
        <v>61</v>
      </c>
      <c r="E19" s="155">
        <f>SUM(E20:E21)</f>
        <v>6000</v>
      </c>
      <c r="F19" s="67"/>
      <c r="G19" s="68">
        <f>SUM(E19:F19)</f>
        <v>6000</v>
      </c>
      <c r="H19" s="93">
        <f>SUM(H20:H21)</f>
        <v>6000</v>
      </c>
      <c r="I19" s="69"/>
      <c r="J19" s="95">
        <f>SUM(H19:I19)</f>
        <v>6000</v>
      </c>
    </row>
    <row r="20" spans="1:10" ht="14.25">
      <c r="A20" s="164"/>
      <c r="B20" s="166"/>
      <c r="C20" s="113" t="s">
        <v>70</v>
      </c>
      <c r="D20" s="114" t="s">
        <v>63</v>
      </c>
      <c r="E20" s="156"/>
      <c r="F20" s="70"/>
      <c r="G20" s="71">
        <f>SUM(E20:F20)</f>
        <v>0</v>
      </c>
      <c r="H20" s="72">
        <v>6000</v>
      </c>
      <c r="I20" s="73"/>
      <c r="J20" s="74"/>
    </row>
    <row r="21" spans="1:10" ht="14.25">
      <c r="A21" s="164"/>
      <c r="B21" s="166"/>
      <c r="C21" s="113" t="s">
        <v>73</v>
      </c>
      <c r="D21" s="135" t="s">
        <v>74</v>
      </c>
      <c r="E21" s="156">
        <v>6000</v>
      </c>
      <c r="F21" s="70"/>
      <c r="G21" s="71">
        <f>SUM(E21:F21)</f>
        <v>6000</v>
      </c>
      <c r="H21" s="72"/>
      <c r="I21" s="73"/>
      <c r="J21" s="74">
        <f>SUM(H21:I21)</f>
        <v>0</v>
      </c>
    </row>
    <row r="22" spans="1:10" ht="15" thickBot="1">
      <c r="A22" s="167"/>
      <c r="B22" s="168"/>
      <c r="C22" s="172"/>
      <c r="D22" s="173"/>
      <c r="E22" s="157"/>
      <c r="F22" s="76"/>
      <c r="G22" s="77"/>
      <c r="H22" s="78"/>
      <c r="I22" s="79"/>
      <c r="J22" s="80"/>
    </row>
    <row r="23" spans="1:10" ht="15">
      <c r="A23" s="131">
        <v>801</v>
      </c>
      <c r="B23" s="134"/>
      <c r="C23" s="174"/>
      <c r="D23" s="134" t="s">
        <v>50</v>
      </c>
      <c r="E23" s="82">
        <f>E24+E36+E40</f>
        <v>336845</v>
      </c>
      <c r="F23" s="82">
        <f>F24+F36+F40</f>
        <v>0</v>
      </c>
      <c r="G23" s="83">
        <f>G24+G36+G40</f>
        <v>336845</v>
      </c>
      <c r="H23" s="46">
        <f>H24+H36+H40</f>
        <v>105143</v>
      </c>
      <c r="I23" s="81"/>
      <c r="J23" s="84">
        <f>SUM(H23:I23)</f>
        <v>105143</v>
      </c>
    </row>
    <row r="24" spans="1:10" ht="15">
      <c r="A24" s="175"/>
      <c r="B24" s="137">
        <v>80101</v>
      </c>
      <c r="C24" s="176"/>
      <c r="D24" s="137" t="s">
        <v>57</v>
      </c>
      <c r="E24" s="62">
        <f>SUM(E25:E34)</f>
        <v>334889</v>
      </c>
      <c r="F24" s="62"/>
      <c r="G24" s="53">
        <f>SUM(E24:F24)</f>
        <v>334889</v>
      </c>
      <c r="H24" s="55">
        <f>SUM(H25:H34)</f>
        <v>73959</v>
      </c>
      <c r="I24" s="50"/>
      <c r="J24" s="49">
        <f>SUM(H24:I24)</f>
        <v>73959</v>
      </c>
    </row>
    <row r="25" spans="1:10" ht="15">
      <c r="A25" s="175"/>
      <c r="B25" s="137"/>
      <c r="C25" s="101">
        <v>2510</v>
      </c>
      <c r="D25" s="102" t="s">
        <v>65</v>
      </c>
      <c r="E25" s="62"/>
      <c r="F25" s="62"/>
      <c r="G25" s="53">
        <f>SUM(E25:F25)</f>
        <v>0</v>
      </c>
      <c r="H25" s="55">
        <v>63739</v>
      </c>
      <c r="I25" s="50"/>
      <c r="J25" s="49">
        <f>SUM(H25:I25)</f>
        <v>63739</v>
      </c>
    </row>
    <row r="26" spans="1:10" ht="15">
      <c r="A26" s="175"/>
      <c r="B26" s="137"/>
      <c r="C26" s="113" t="s">
        <v>19</v>
      </c>
      <c r="D26" s="114" t="s">
        <v>11</v>
      </c>
      <c r="E26" s="62">
        <v>20669</v>
      </c>
      <c r="F26" s="62"/>
      <c r="G26" s="53">
        <f>SUM(E26:F26)</f>
        <v>20669</v>
      </c>
      <c r="H26" s="55"/>
      <c r="I26" s="50"/>
      <c r="J26" s="49"/>
    </row>
    <row r="27" spans="1:10" ht="15">
      <c r="A27" s="175"/>
      <c r="B27" s="137"/>
      <c r="C27" s="113" t="s">
        <v>21</v>
      </c>
      <c r="D27" s="114" t="s">
        <v>13</v>
      </c>
      <c r="E27" s="62"/>
      <c r="F27" s="62"/>
      <c r="G27" s="53"/>
      <c r="H27" s="55">
        <v>670</v>
      </c>
      <c r="I27" s="50"/>
      <c r="J27" s="49"/>
    </row>
    <row r="28" spans="1:10" ht="15">
      <c r="A28" s="175"/>
      <c r="B28" s="137"/>
      <c r="C28" s="114">
        <v>4220</v>
      </c>
      <c r="D28" s="102" t="s">
        <v>81</v>
      </c>
      <c r="E28" s="62"/>
      <c r="F28" s="62"/>
      <c r="G28" s="53"/>
      <c r="H28" s="55">
        <v>3600</v>
      </c>
      <c r="I28" s="50"/>
      <c r="J28" s="49"/>
    </row>
    <row r="29" spans="1:10" ht="15">
      <c r="A29" s="175"/>
      <c r="B29" s="137"/>
      <c r="C29" s="113" t="s">
        <v>27</v>
      </c>
      <c r="D29" s="102" t="s">
        <v>28</v>
      </c>
      <c r="E29" s="62"/>
      <c r="F29" s="62"/>
      <c r="G29" s="53"/>
      <c r="H29" s="55">
        <v>4500</v>
      </c>
      <c r="I29" s="50"/>
      <c r="J29" s="49">
        <f>SUM(H29:I29)</f>
        <v>4500</v>
      </c>
    </row>
    <row r="30" spans="1:10" ht="15">
      <c r="A30" s="175"/>
      <c r="B30" s="137"/>
      <c r="C30" s="113" t="s">
        <v>9</v>
      </c>
      <c r="D30" s="114" t="s">
        <v>10</v>
      </c>
      <c r="E30" s="62">
        <v>2000</v>
      </c>
      <c r="F30" s="62"/>
      <c r="G30" s="53">
        <f>SUM(E30:F30)</f>
        <v>2000</v>
      </c>
      <c r="H30" s="55"/>
      <c r="I30" s="50"/>
      <c r="J30" s="49"/>
    </row>
    <row r="31" spans="1:10" ht="15">
      <c r="A31" s="175"/>
      <c r="B31" s="137"/>
      <c r="C31" s="149" t="s">
        <v>7</v>
      </c>
      <c r="D31" s="114" t="s">
        <v>8</v>
      </c>
      <c r="E31" s="63">
        <v>2220</v>
      </c>
      <c r="F31" s="63"/>
      <c r="G31" s="53">
        <f>SUM(E31:F31)</f>
        <v>2220</v>
      </c>
      <c r="H31" s="54"/>
      <c r="I31" s="47"/>
      <c r="J31" s="49">
        <f>SUM(H31:I31)</f>
        <v>0</v>
      </c>
    </row>
    <row r="32" spans="1:10" ht="15">
      <c r="A32" s="175"/>
      <c r="B32" s="137"/>
      <c r="C32" s="149" t="s">
        <v>29</v>
      </c>
      <c r="D32" s="114" t="s">
        <v>15</v>
      </c>
      <c r="E32" s="63"/>
      <c r="F32" s="63"/>
      <c r="G32" s="53"/>
      <c r="H32" s="54">
        <v>950</v>
      </c>
      <c r="I32" s="47"/>
      <c r="J32" s="49"/>
    </row>
    <row r="33" spans="1:10" ht="15">
      <c r="A33" s="175"/>
      <c r="B33" s="137"/>
      <c r="C33" s="101">
        <v>6050</v>
      </c>
      <c r="D33" s="114" t="s">
        <v>63</v>
      </c>
      <c r="E33" s="63">
        <v>310000</v>
      </c>
      <c r="F33" s="63"/>
      <c r="G33" s="53">
        <f>SUM(E33:F33)</f>
        <v>310000</v>
      </c>
      <c r="H33" s="54"/>
      <c r="I33" s="47"/>
      <c r="J33" s="49">
        <f>SUM(H33:I33)</f>
        <v>0</v>
      </c>
    </row>
    <row r="34" spans="1:10" ht="15">
      <c r="A34" s="175"/>
      <c r="B34" s="137"/>
      <c r="C34" s="113" t="s">
        <v>73</v>
      </c>
      <c r="D34" s="135" t="s">
        <v>74</v>
      </c>
      <c r="E34" s="63"/>
      <c r="F34" s="63"/>
      <c r="G34" s="52"/>
      <c r="H34" s="54">
        <v>500</v>
      </c>
      <c r="I34" s="47"/>
      <c r="J34" s="49">
        <f>SUM(H34:I34)</f>
        <v>500</v>
      </c>
    </row>
    <row r="35" spans="1:10" ht="15">
      <c r="A35" s="175"/>
      <c r="B35" s="137"/>
      <c r="C35" s="149"/>
      <c r="D35" s="114"/>
      <c r="E35" s="63"/>
      <c r="F35" s="63"/>
      <c r="G35" s="52"/>
      <c r="H35" s="54"/>
      <c r="I35" s="47"/>
      <c r="J35" s="49"/>
    </row>
    <row r="36" spans="1:10" ht="15">
      <c r="A36" s="175"/>
      <c r="B36" s="137">
        <v>80104</v>
      </c>
      <c r="C36" s="149"/>
      <c r="D36" s="137" t="s">
        <v>58</v>
      </c>
      <c r="E36" s="62">
        <f>SUM(E38:E38)</f>
        <v>0</v>
      </c>
      <c r="F36" s="62"/>
      <c r="G36" s="53">
        <f>SUM(E36:F36)</f>
        <v>0</v>
      </c>
      <c r="H36" s="55">
        <f>SUM(H37:H38)</f>
        <v>23778</v>
      </c>
      <c r="I36" s="50"/>
      <c r="J36" s="49">
        <f>SUM(H36:I36)</f>
        <v>23778</v>
      </c>
    </row>
    <row r="37" spans="1:10" ht="15">
      <c r="A37" s="175"/>
      <c r="B37" s="137"/>
      <c r="C37" s="101">
        <v>2510</v>
      </c>
      <c r="D37" s="102" t="s">
        <v>65</v>
      </c>
      <c r="E37" s="62"/>
      <c r="F37" s="62"/>
      <c r="G37" s="53"/>
      <c r="H37" s="55">
        <v>23008</v>
      </c>
      <c r="I37" s="50"/>
      <c r="J37" s="49">
        <f>SUM(H37:I37)</f>
        <v>23008</v>
      </c>
    </row>
    <row r="38" spans="1:10" ht="15">
      <c r="A38" s="175"/>
      <c r="B38" s="137"/>
      <c r="C38" s="149" t="s">
        <v>79</v>
      </c>
      <c r="D38" s="114" t="s">
        <v>80</v>
      </c>
      <c r="E38" s="63"/>
      <c r="F38" s="63"/>
      <c r="G38" s="52">
        <f>SUM(E38:F38)</f>
        <v>0</v>
      </c>
      <c r="H38" s="54">
        <v>770</v>
      </c>
      <c r="I38" s="47"/>
      <c r="J38" s="51">
        <f>SUM(H38:I38)</f>
        <v>770</v>
      </c>
    </row>
    <row r="39" spans="1:10" ht="15">
      <c r="A39" s="175"/>
      <c r="B39" s="137"/>
      <c r="C39" s="176"/>
      <c r="D39" s="137"/>
      <c r="E39" s="62"/>
      <c r="F39" s="62"/>
      <c r="G39" s="53"/>
      <c r="H39" s="55"/>
      <c r="I39" s="50"/>
      <c r="J39" s="43"/>
    </row>
    <row r="40" spans="1:10" ht="15">
      <c r="A40" s="175"/>
      <c r="B40" s="177">
        <v>80110</v>
      </c>
      <c r="C40" s="178"/>
      <c r="D40" s="177" t="s">
        <v>54</v>
      </c>
      <c r="E40" s="62">
        <f>SUM(E42:E43)</f>
        <v>1956</v>
      </c>
      <c r="F40" s="62"/>
      <c r="G40" s="53">
        <f>SUM(E40:F40)</f>
        <v>1956</v>
      </c>
      <c r="H40" s="55">
        <f>SUM(H41:H43)</f>
        <v>7406</v>
      </c>
      <c r="I40" s="50"/>
      <c r="J40" s="49">
        <f>SUM(H40:I40)</f>
        <v>7406</v>
      </c>
    </row>
    <row r="41" spans="1:10" ht="15">
      <c r="A41" s="179"/>
      <c r="B41" s="177"/>
      <c r="C41" s="101">
        <v>2510</v>
      </c>
      <c r="D41" s="102" t="s">
        <v>65</v>
      </c>
      <c r="E41" s="62"/>
      <c r="F41" s="62"/>
      <c r="G41" s="53"/>
      <c r="H41" s="55">
        <v>7406</v>
      </c>
      <c r="I41" s="50"/>
      <c r="J41" s="49">
        <f>SUM(H41:I41)</f>
        <v>7406</v>
      </c>
    </row>
    <row r="42" spans="1:10" ht="15">
      <c r="A42" s="179"/>
      <c r="B42" s="180"/>
      <c r="C42" s="149" t="s">
        <v>55</v>
      </c>
      <c r="D42" s="114" t="s">
        <v>56</v>
      </c>
      <c r="E42" s="64"/>
      <c r="F42" s="64"/>
      <c r="G42" s="44"/>
      <c r="H42" s="56"/>
      <c r="I42" s="40"/>
      <c r="J42" s="49">
        <f>SUM(H42:I42)</f>
        <v>0</v>
      </c>
    </row>
    <row r="43" spans="1:10" ht="15">
      <c r="A43" s="179"/>
      <c r="B43" s="180"/>
      <c r="C43" s="149" t="s">
        <v>7</v>
      </c>
      <c r="D43" s="114" t="s">
        <v>8</v>
      </c>
      <c r="E43" s="64">
        <v>1956</v>
      </c>
      <c r="F43" s="64"/>
      <c r="G43" s="44">
        <f>SUM(E43:F43)</f>
        <v>1956</v>
      </c>
      <c r="H43" s="56"/>
      <c r="I43" s="40"/>
      <c r="J43" s="49">
        <f>SUM(H43:I43)</f>
        <v>0</v>
      </c>
    </row>
    <row r="44" spans="1:10" ht="15.75" thickBot="1">
      <c r="A44" s="181"/>
      <c r="B44" s="182"/>
      <c r="C44" s="183"/>
      <c r="D44" s="184"/>
      <c r="E44" s="87"/>
      <c r="F44" s="87"/>
      <c r="G44" s="88"/>
      <c r="H44" s="89"/>
      <c r="I44" s="86"/>
      <c r="J44" s="90"/>
    </row>
    <row r="45" spans="1:10" ht="15">
      <c r="A45" s="185">
        <v>852</v>
      </c>
      <c r="B45" s="186"/>
      <c r="C45" s="187"/>
      <c r="D45" s="134" t="s">
        <v>51</v>
      </c>
      <c r="E45" s="82"/>
      <c r="F45" s="81"/>
      <c r="G45" s="85"/>
      <c r="H45" s="97">
        <f>H46</f>
        <v>59000</v>
      </c>
      <c r="I45" s="97">
        <f>I46</f>
        <v>0</v>
      </c>
      <c r="J45" s="84">
        <f>SUM(H45:I45)</f>
        <v>59000</v>
      </c>
    </row>
    <row r="46" spans="1:10" ht="15">
      <c r="A46" s="185"/>
      <c r="B46" s="188">
        <v>85295</v>
      </c>
      <c r="C46" s="176"/>
      <c r="D46" s="189" t="s">
        <v>59</v>
      </c>
      <c r="E46" s="62"/>
      <c r="F46" s="50"/>
      <c r="G46" s="53"/>
      <c r="H46" s="98">
        <f>SUM(H47:H47)</f>
        <v>59000</v>
      </c>
      <c r="I46" s="50">
        <f>SUM(I47:I47)</f>
        <v>0</v>
      </c>
      <c r="J46" s="49">
        <f>SUM(H46:I46)</f>
        <v>59000</v>
      </c>
    </row>
    <row r="47" spans="1:10" ht="15">
      <c r="A47" s="185"/>
      <c r="B47" s="190"/>
      <c r="C47" s="101">
        <v>6050</v>
      </c>
      <c r="D47" s="114" t="s">
        <v>63</v>
      </c>
      <c r="E47" s="63"/>
      <c r="F47" s="63"/>
      <c r="G47" s="52"/>
      <c r="H47" s="99">
        <v>59000</v>
      </c>
      <c r="I47" s="47"/>
      <c r="J47" s="48">
        <f>SUM(H47:I47)</f>
        <v>59000</v>
      </c>
    </row>
    <row r="48" spans="1:10" ht="15.75" thickBot="1">
      <c r="A48" s="191"/>
      <c r="B48" s="192"/>
      <c r="C48" s="193"/>
      <c r="D48" s="194"/>
      <c r="E48" s="158"/>
      <c r="F48" s="143"/>
      <c r="G48" s="144"/>
      <c r="H48" s="145">
        <f>SUM(H49:H50)</f>
        <v>0</v>
      </c>
      <c r="I48" s="143">
        <f>SUM(I49:I50)</f>
        <v>0</v>
      </c>
      <c r="J48" s="146">
        <f>SUM(J49:J50)</f>
        <v>0</v>
      </c>
    </row>
    <row r="49" spans="1:10" ht="15">
      <c r="A49" s="131">
        <v>854</v>
      </c>
      <c r="B49" s="131"/>
      <c r="C49" s="147"/>
      <c r="D49" s="195" t="s">
        <v>77</v>
      </c>
      <c r="E49" s="82">
        <f>SUM(E50)</f>
        <v>46550</v>
      </c>
      <c r="F49" s="82"/>
      <c r="G49" s="85">
        <f>SUM(E49:F49)</f>
        <v>46550</v>
      </c>
      <c r="H49" s="141"/>
      <c r="I49" s="140"/>
      <c r="J49" s="142"/>
    </row>
    <row r="50" spans="1:10" ht="15">
      <c r="A50" s="185"/>
      <c r="B50" s="136">
        <v>85415</v>
      </c>
      <c r="C50" s="196"/>
      <c r="D50" s="137" t="s">
        <v>78</v>
      </c>
      <c r="E50" s="62">
        <f>SUM(E51)</f>
        <v>46550</v>
      </c>
      <c r="F50" s="62"/>
      <c r="G50" s="53">
        <f>SUM(E50:F50)</f>
        <v>46550</v>
      </c>
      <c r="H50" s="99"/>
      <c r="I50" s="47"/>
      <c r="J50" s="48">
        <f>SUM(H50:I50)</f>
        <v>0</v>
      </c>
    </row>
    <row r="51" spans="1:10" ht="15">
      <c r="A51" s="185"/>
      <c r="B51" s="197"/>
      <c r="C51" s="149" t="s">
        <v>79</v>
      </c>
      <c r="D51" s="114" t="s">
        <v>80</v>
      </c>
      <c r="E51" s="75">
        <v>46550</v>
      </c>
      <c r="F51" s="75"/>
      <c r="G51" s="52">
        <f>SUM(E51:F51)</f>
        <v>46550</v>
      </c>
      <c r="H51" s="100"/>
      <c r="I51" s="42"/>
      <c r="J51" s="43"/>
    </row>
    <row r="52" spans="1:10" ht="15" thickBot="1">
      <c r="A52" s="167"/>
      <c r="B52" s="198"/>
      <c r="C52" s="199"/>
      <c r="D52" s="168"/>
      <c r="E52" s="87"/>
      <c r="F52" s="87"/>
      <c r="G52" s="88"/>
      <c r="H52" s="89"/>
      <c r="I52" s="86"/>
      <c r="J52" s="90"/>
    </row>
    <row r="53" spans="1:10" ht="15">
      <c r="A53" s="185">
        <v>900</v>
      </c>
      <c r="B53" s="200"/>
      <c r="C53" s="174"/>
      <c r="D53" s="134" t="s">
        <v>62</v>
      </c>
      <c r="E53" s="82">
        <f>SUM(E60+E54+E57)</f>
        <v>60000</v>
      </c>
      <c r="F53" s="46">
        <f>SUM(F60+F54+F57)</f>
        <v>0</v>
      </c>
      <c r="G53" s="46">
        <f>SUM(G60+G54+G57)</f>
        <v>60000</v>
      </c>
      <c r="H53" s="46">
        <f>SUM(H60+H54+H57)</f>
        <v>750000</v>
      </c>
      <c r="I53" s="81"/>
      <c r="J53" s="84">
        <f>SUM(H53:I53)</f>
        <v>750000</v>
      </c>
    </row>
    <row r="54" spans="1:10" ht="15">
      <c r="A54" s="185"/>
      <c r="B54" s="136">
        <v>90001</v>
      </c>
      <c r="C54" s="137"/>
      <c r="D54" s="137" t="s">
        <v>75</v>
      </c>
      <c r="E54" s="82"/>
      <c r="F54" s="82"/>
      <c r="G54" s="85"/>
      <c r="H54" s="94">
        <f>SUM(H55)</f>
        <v>85000</v>
      </c>
      <c r="I54" s="91"/>
      <c r="J54" s="96">
        <f>SUM(H54:I54)</f>
        <v>85000</v>
      </c>
    </row>
    <row r="55" spans="1:10" ht="15">
      <c r="A55" s="185"/>
      <c r="B55" s="138"/>
      <c r="C55" s="101">
        <v>6050</v>
      </c>
      <c r="D55" s="114" t="s">
        <v>63</v>
      </c>
      <c r="E55" s="82"/>
      <c r="F55" s="82"/>
      <c r="G55" s="85"/>
      <c r="H55" s="94">
        <v>85000</v>
      </c>
      <c r="I55" s="91"/>
      <c r="J55" s="96">
        <f>SUM(H55:I55)</f>
        <v>85000</v>
      </c>
    </row>
    <row r="56" spans="1:10" ht="15">
      <c r="A56" s="185"/>
      <c r="B56" s="201"/>
      <c r="C56" s="202"/>
      <c r="D56" s="203"/>
      <c r="E56" s="82"/>
      <c r="F56" s="82"/>
      <c r="G56" s="85"/>
      <c r="H56" s="94"/>
      <c r="I56" s="91"/>
      <c r="J56" s="96"/>
    </row>
    <row r="57" spans="1:10" ht="15">
      <c r="A57" s="185"/>
      <c r="B57" s="136">
        <v>90015</v>
      </c>
      <c r="C57" s="139"/>
      <c r="D57" s="137" t="s">
        <v>76</v>
      </c>
      <c r="E57" s="82"/>
      <c r="F57" s="82"/>
      <c r="G57" s="85"/>
      <c r="H57" s="94">
        <f>SUM(H58)</f>
        <v>200000</v>
      </c>
      <c r="I57" s="91"/>
      <c r="J57" s="96">
        <f>SUM(H57:I57)</f>
        <v>200000</v>
      </c>
    </row>
    <row r="58" spans="1:10" ht="15">
      <c r="A58" s="185"/>
      <c r="B58" s="138"/>
      <c r="C58" s="101">
        <v>6050</v>
      </c>
      <c r="D58" s="114" t="s">
        <v>63</v>
      </c>
      <c r="E58" s="82"/>
      <c r="F58" s="82"/>
      <c r="G58" s="85"/>
      <c r="H58" s="94">
        <v>200000</v>
      </c>
      <c r="I58" s="91"/>
      <c r="J58" s="96">
        <f>SUM(H58:I58)</f>
        <v>200000</v>
      </c>
    </row>
    <row r="59" spans="1:10" ht="15">
      <c r="A59" s="185"/>
      <c r="B59" s="200"/>
      <c r="C59" s="174"/>
      <c r="D59" s="134"/>
      <c r="E59" s="82"/>
      <c r="F59" s="82"/>
      <c r="G59" s="85"/>
      <c r="H59" s="94"/>
      <c r="I59" s="91"/>
      <c r="J59" s="96"/>
    </row>
    <row r="60" spans="1:10" ht="14.25">
      <c r="A60" s="164"/>
      <c r="B60" s="188">
        <v>90095</v>
      </c>
      <c r="C60" s="176"/>
      <c r="D60" s="189" t="s">
        <v>59</v>
      </c>
      <c r="E60" s="62">
        <f>SUM(E61)</f>
        <v>60000</v>
      </c>
      <c r="F60" s="62"/>
      <c r="G60" s="53">
        <f>SUM(E60:F60)</f>
        <v>60000</v>
      </c>
      <c r="H60" s="54">
        <f>SUM(H61:H62)</f>
        <v>465000</v>
      </c>
      <c r="I60" s="47"/>
      <c r="J60" s="41">
        <f>SUM(H60:I60)</f>
        <v>465000</v>
      </c>
    </row>
    <row r="61" spans="1:10" ht="14.25">
      <c r="A61" s="164"/>
      <c r="B61" s="204"/>
      <c r="C61" s="101">
        <v>4300</v>
      </c>
      <c r="D61" s="135" t="s">
        <v>8</v>
      </c>
      <c r="E61" s="64">
        <v>60000</v>
      </c>
      <c r="F61" s="64"/>
      <c r="G61" s="44">
        <f>SUM(E61:F61)</f>
        <v>60000</v>
      </c>
      <c r="H61" s="56"/>
      <c r="I61" s="40"/>
      <c r="J61" s="41">
        <f>SUM(H61:I61)</f>
        <v>0</v>
      </c>
    </row>
    <row r="62" spans="1:10" ht="14.25">
      <c r="A62" s="164"/>
      <c r="B62" s="204"/>
      <c r="C62" s="101">
        <v>6050</v>
      </c>
      <c r="D62" s="114" t="s">
        <v>63</v>
      </c>
      <c r="E62" s="64"/>
      <c r="F62" s="64"/>
      <c r="G62" s="44"/>
      <c r="H62" s="56">
        <v>465000</v>
      </c>
      <c r="I62" s="40"/>
      <c r="J62" s="41">
        <f>SUM(H62:I62)</f>
        <v>465000</v>
      </c>
    </row>
    <row r="63" spans="1:10" ht="15" thickBot="1">
      <c r="A63" s="167"/>
      <c r="B63" s="198"/>
      <c r="C63" s="199"/>
      <c r="D63" s="168"/>
      <c r="E63" s="87"/>
      <c r="F63" s="87"/>
      <c r="G63" s="88"/>
      <c r="H63" s="89"/>
      <c r="I63" s="86"/>
      <c r="J63" s="90"/>
    </row>
    <row r="64" spans="1:12" ht="18.75" customHeight="1" thickBot="1">
      <c r="A64" s="205"/>
      <c r="B64" s="205"/>
      <c r="C64" s="205"/>
      <c r="D64" s="206" t="s">
        <v>36</v>
      </c>
      <c r="E64" s="159">
        <f>E10+E14+E18+E23+E45+E49+E53</f>
        <v>758626</v>
      </c>
      <c r="F64" s="92">
        <f>F10+F14+F18+F23+F45+F49+F53</f>
        <v>0</v>
      </c>
      <c r="G64" s="92">
        <f>G10+G14+G18+G23+G45+G49+G53</f>
        <v>758626</v>
      </c>
      <c r="H64" s="92">
        <f>H10+H14+H18+H23+H45+H53</f>
        <v>920143</v>
      </c>
      <c r="I64" s="92">
        <f>I10+I14+I18+I23+I45+I53</f>
        <v>0</v>
      </c>
      <c r="J64" s="92">
        <f>J10+J14+J18+J23+J45+J53</f>
        <v>920143</v>
      </c>
      <c r="L64" s="148"/>
    </row>
    <row r="65" spans="1:7" ht="18.75" customHeight="1">
      <c r="A65" s="34"/>
      <c r="B65" s="34"/>
      <c r="C65" s="34"/>
      <c r="D65" s="35"/>
      <c r="E65" s="36"/>
      <c r="F65" s="37"/>
      <c r="G65" s="38"/>
    </row>
    <row r="66" spans="9:10" ht="14.25">
      <c r="I66" s="39"/>
      <c r="J66" s="39"/>
    </row>
    <row r="67" ht="14.25">
      <c r="H67" s="27" t="s">
        <v>83</v>
      </c>
    </row>
    <row r="70" ht="14.25">
      <c r="H70" s="27" t="s">
        <v>84</v>
      </c>
    </row>
  </sheetData>
  <mergeCells count="4">
    <mergeCell ref="E8:G8"/>
    <mergeCell ref="H8:J8"/>
    <mergeCell ref="D8:D9"/>
    <mergeCell ref="A6:I6"/>
  </mergeCells>
  <printOptions horizontalCentered="1"/>
  <pageMargins left="0.3937007874015748" right="0.3937007874015748" top="0.3937007874015748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2007-09-21T10:41:10Z</cp:lastPrinted>
  <dcterms:created xsi:type="dcterms:W3CDTF">2000-11-02T08:00:54Z</dcterms:created>
  <dcterms:modified xsi:type="dcterms:W3CDTF">2007-09-21T10:41:29Z</dcterms:modified>
  <cp:category/>
  <cp:version/>
  <cp:contentType/>
  <cp:contentStatus/>
  <cp:revision>1</cp:revision>
</cp:coreProperties>
</file>