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OK" sheetId="1" r:id="rId1"/>
  </sheets>
  <definedNames>
    <definedName name="_xlnm.Print_Area" localSheetId="0">'OK'!$A$1:$R$184</definedName>
    <definedName name="_xlnm.Print_Titles" localSheetId="0">'OK'!$15:$15</definedName>
  </definedNames>
  <calcPr fullCalcOnLoad="1"/>
</workbook>
</file>

<file path=xl/sharedStrings.xml><?xml version="1.0" encoding="utf-8"?>
<sst xmlns="http://schemas.openxmlformats.org/spreadsheetml/2006/main" count="140" uniqueCount="70">
  <si>
    <t>Projekt</t>
  </si>
  <si>
    <t>w tym:</t>
  </si>
  <si>
    <t>Planowane wydatki</t>
  </si>
  <si>
    <t xml:space="preserve">środki z budżetu krajowego </t>
  </si>
  <si>
    <t>środki z budżetu UE</t>
  </si>
  <si>
    <t xml:space="preserve">Wydatki Razem </t>
  </si>
  <si>
    <t>z tego:</t>
  </si>
  <si>
    <t>Środki z budżetu UE</t>
  </si>
  <si>
    <t>Wydatki razem</t>
  </si>
  <si>
    <t>z tego źródła finansowania:</t>
  </si>
  <si>
    <t>pożyczki i kredyty</t>
  </si>
  <si>
    <t xml:space="preserve">obligacje </t>
  </si>
  <si>
    <t xml:space="preserve">pozostałe </t>
  </si>
  <si>
    <t>(6+7)</t>
  </si>
  <si>
    <t>x</t>
  </si>
  <si>
    <t>............</t>
  </si>
  <si>
    <t>Wydatki na programy i projekty realizowane</t>
  </si>
  <si>
    <t>Środki z budżetu krajowego</t>
  </si>
  <si>
    <t>Rady Miejskiej w Wyszkowie</t>
  </si>
  <si>
    <t xml:space="preserve">    Działanie:  1.1.</t>
  </si>
  <si>
    <t xml:space="preserve">OGÓŁEM </t>
  </si>
  <si>
    <t>pozostałe( Środki własne)</t>
  </si>
  <si>
    <r>
      <rPr>
        <b/>
        <sz val="12"/>
        <rFont val="Bookman Old Style"/>
        <family val="1"/>
      </rPr>
      <t xml:space="preserve">ze środków funduszy strukturalnych i Funduszu Spójności </t>
    </r>
  </si>
  <si>
    <t>Załącznik Nr 4</t>
  </si>
  <si>
    <t xml:space="preserve">2008 r. </t>
  </si>
  <si>
    <t xml:space="preserve"> nazwa projektu: Budowa kanalizacji sanitarnej w Rybnie, Rybienku Starym, Tulewie Górnym i Dolnym</t>
  </si>
  <si>
    <t xml:space="preserve"> nazwa projektu: Budowa kanalizacji sanitarnej w Rybienku Nowym</t>
  </si>
  <si>
    <t>z tego                      2003</t>
  </si>
  <si>
    <t xml:space="preserve"> nazwa projektu: Budowa obwodnicy śródmiejskiej Wyszkowa" etap II</t>
  </si>
  <si>
    <t xml:space="preserve"> nazwa projektu: Budowa ulicy Granicznej</t>
  </si>
  <si>
    <t>z tego                      2007</t>
  </si>
  <si>
    <t xml:space="preserve"> nazwa projektu: Modernizacja ulicy Leśnej et. II</t>
  </si>
  <si>
    <t>z tego                      2008</t>
  </si>
  <si>
    <t xml:space="preserve"> nazwa projektu: Modernizacja drogi gminnej dla miejscowości Lucynów i Lucynów Duży et. II</t>
  </si>
  <si>
    <t>z tego                      2006</t>
  </si>
  <si>
    <t xml:space="preserve"> nazwa projektu: Modernizacja drogi gminnej w Leszczydole Nowinach ( ulica Szkolna) et.II</t>
  </si>
  <si>
    <t xml:space="preserve"> nazwa projektu: Budowa drogi w Ślubowie</t>
  </si>
  <si>
    <t xml:space="preserve"> nazwa projektu: Budowa drogi w miejscowosci Łosinno</t>
  </si>
  <si>
    <t xml:space="preserve"> nazwa projektu: Budowa ulicy Mazowieckiej w Kamieńczyku</t>
  </si>
  <si>
    <t xml:space="preserve"> nazwa projektu: Informatyzacja Gminy Wyszków</t>
  </si>
  <si>
    <t xml:space="preserve"> nazwa projektu: Budowa boisk sportowych przy zespole szkół na os. Polonez</t>
  </si>
  <si>
    <t xml:space="preserve"> nazwa projektu: Budowa Sali gimnastycznej przy Szkole Podstwowej w Lesczydole Starym</t>
  </si>
  <si>
    <t xml:space="preserve"> nazwa projektu: Budowa Centrum Pomocy Społecznej</t>
  </si>
  <si>
    <t xml:space="preserve"> nazwa projektu: Zagospodarowanie terenu wzdłuz rzeki Bug wraz z budową przystani</t>
  </si>
  <si>
    <t xml:space="preserve"> nazwa projektu: Budowa sieci tras rowerowych, pieszych , wodnych oraz konnych w Gminie Wyszków</t>
  </si>
  <si>
    <t xml:space="preserve"> nazwa projektu: Modernizacja budynku WOK "HUTNIK"</t>
  </si>
  <si>
    <t xml:space="preserve"> nazwa projektu: Modernizacja stadionu miejskiego</t>
  </si>
  <si>
    <t xml:space="preserve"> nazwa projektu: Budowa kanalizacji sanitarnej w Lucynowie, Lucynowie Dużym, Tumanku </t>
  </si>
  <si>
    <t xml:space="preserve"> Program: Infrastruktura i środowisko</t>
  </si>
  <si>
    <t xml:space="preserve">  Priorytet: I Gospodarka wodno-sciekowa</t>
  </si>
  <si>
    <t xml:space="preserve">  Priorytet III Regionalny system transportowy</t>
  </si>
  <si>
    <t xml:space="preserve"> Program: RPO Województwa Mazowieckiego</t>
  </si>
  <si>
    <t xml:space="preserve">  Priorytet II Przyspieszenie rozwoju Mazowsza</t>
  </si>
  <si>
    <t xml:space="preserve">  Priorytet VII Tworzenie i poprawa warunków dla rozwoju kapitału ludzkiego</t>
  </si>
  <si>
    <t xml:space="preserve">  Priorytet V Wzmacnianie roli miast w rozwoju regionu</t>
  </si>
  <si>
    <t>Priorytet VI Wykorzystanie walorów naturalnych i kulturowych dla rozwoju turystyki i rekreacji</t>
  </si>
  <si>
    <t>Priorytet III Regionalny system transportowy</t>
  </si>
  <si>
    <t xml:space="preserve"> nazwa projektu: Budowa ulicy Żytniej</t>
  </si>
  <si>
    <t>z dnia 28 grudnia 2007r.</t>
  </si>
  <si>
    <t>Przewodniczący Rady</t>
  </si>
  <si>
    <t xml:space="preserve">    Marek Głowacki</t>
  </si>
  <si>
    <r>
      <rPr>
        <sz val="10"/>
        <rFont val="Arial"/>
        <family val="0"/>
      </rPr>
      <t>Wydatki w okresie realizacji projektu 
(całkowita wartość Projektu)</t>
    </r>
  </si>
  <si>
    <t>Lp.</t>
  </si>
  <si>
    <t>Kategoria interwencji funduszy struktu-ralnych</t>
  </si>
  <si>
    <r>
      <t>Klasyfikacja
(dział, rozdział)</t>
    </r>
  </si>
  <si>
    <r>
      <t>pożyczki na prefi-nansowa-nie z budżetu państwa</t>
    </r>
  </si>
  <si>
    <t>(9+13)</t>
  </si>
  <si>
    <t>(10+11+12)</t>
  </si>
  <si>
    <r>
      <rPr>
        <sz val="10"/>
        <rFont val="Arial"/>
        <family val="0"/>
      </rPr>
      <t>(14+15+16+17)</t>
    </r>
  </si>
  <si>
    <t>do Uchwały Nr XIX/125/2007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</si>
</sst>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2"/>
      <name val="Bookman Old Style"/>
      <family val="1"/>
    </font>
    <font>
      <b/>
      <sz val="14"/>
      <name val="Times New Roman"/>
      <family val="1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83"/>
  <sheetViews>
    <sheetView tabSelected="1" workbookViewId="0" topLeftCell="J1">
      <selection activeCell="A6" sqref="A6:Q6"/>
    </sheetView>
  </sheetViews>
  <sheetFormatPr defaultColWidth="9.140625" defaultRowHeight="12.75"/>
  <cols>
    <col min="1" max="1" width="3.421875" style="1" customWidth="1"/>
    <col min="2" max="2" width="22.7109375" style="1" customWidth="1"/>
    <col min="3" max="3" width="10.421875" style="1" customWidth="1"/>
    <col min="4" max="4" width="11.57421875" style="1" customWidth="1"/>
    <col min="5" max="5" width="10.28125" style="1" customWidth="1"/>
    <col min="6" max="6" width="11.421875" style="1" customWidth="1"/>
    <col min="7" max="7" width="11.7109375" style="1" customWidth="1"/>
    <col min="8" max="13" width="8.8515625" style="1" customWidth="1"/>
    <col min="14" max="14" width="9.28125" style="1" customWidth="1"/>
    <col min="15" max="17" width="8.8515625" style="1" customWidth="1"/>
    <col min="18" max="16384" width="9.00390625" style="0" customWidth="1"/>
  </cols>
  <sheetData>
    <row r="1" ht="12.75">
      <c r="O1" s="8" t="s">
        <v>23</v>
      </c>
    </row>
    <row r="2" ht="12.75">
      <c r="O2" s="8" t="s">
        <v>69</v>
      </c>
    </row>
    <row r="3" ht="12.75">
      <c r="O3" s="1" t="s">
        <v>18</v>
      </c>
    </row>
    <row r="4" ht="12.75">
      <c r="O4" s="8" t="s">
        <v>58</v>
      </c>
    </row>
    <row r="5" spans="1:48" ht="18.75">
      <c r="A5" s="25" t="s">
        <v>16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</row>
    <row r="6" spans="1:48" ht="18.75">
      <c r="A6" s="25" t="s">
        <v>22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8" spans="1:17" ht="12.75" customHeight="1">
      <c r="A8" s="24" t="s">
        <v>62</v>
      </c>
      <c r="B8" s="24" t="s">
        <v>0</v>
      </c>
      <c r="C8" s="24" t="s">
        <v>63</v>
      </c>
      <c r="D8" s="24" t="s">
        <v>64</v>
      </c>
      <c r="E8" s="24" t="s">
        <v>61</v>
      </c>
      <c r="F8" s="24" t="s">
        <v>1</v>
      </c>
      <c r="G8" s="24"/>
      <c r="H8" s="24" t="s">
        <v>2</v>
      </c>
      <c r="I8" s="24"/>
      <c r="J8" s="24"/>
      <c r="K8" s="24"/>
      <c r="L8" s="24"/>
      <c r="M8" s="24"/>
      <c r="N8" s="24"/>
      <c r="O8" s="24"/>
      <c r="P8" s="24"/>
      <c r="Q8" s="24"/>
    </row>
    <row r="9" spans="1:17" ht="12.75" customHeight="1">
      <c r="A9" s="24"/>
      <c r="B9" s="24"/>
      <c r="C9" s="24"/>
      <c r="D9" s="24"/>
      <c r="E9" s="24"/>
      <c r="F9" s="24" t="s">
        <v>3</v>
      </c>
      <c r="G9" s="24" t="s">
        <v>4</v>
      </c>
      <c r="H9" s="24" t="s">
        <v>24</v>
      </c>
      <c r="I9" s="24"/>
      <c r="J9" s="24"/>
      <c r="K9" s="24"/>
      <c r="L9" s="24"/>
      <c r="M9" s="24"/>
      <c r="N9" s="24"/>
      <c r="O9" s="24"/>
      <c r="P9" s="24"/>
      <c r="Q9" s="24"/>
    </row>
    <row r="10" spans="1:17" ht="12.75" customHeight="1">
      <c r="A10" s="24"/>
      <c r="B10" s="24"/>
      <c r="C10" s="24"/>
      <c r="D10" s="24"/>
      <c r="E10" s="24"/>
      <c r="F10" s="24"/>
      <c r="G10" s="24"/>
      <c r="H10" s="24" t="s">
        <v>5</v>
      </c>
      <c r="I10" s="24" t="s">
        <v>6</v>
      </c>
      <c r="J10" s="24"/>
      <c r="K10" s="24"/>
      <c r="L10" s="24"/>
      <c r="M10" s="24"/>
      <c r="N10" s="24"/>
      <c r="O10" s="24"/>
      <c r="P10" s="24"/>
      <c r="Q10" s="24"/>
    </row>
    <row r="11" spans="1:17" ht="38.25" customHeight="1">
      <c r="A11" s="24"/>
      <c r="B11" s="24"/>
      <c r="C11" s="24"/>
      <c r="D11" s="24"/>
      <c r="E11" s="24"/>
      <c r="F11" s="24"/>
      <c r="G11" s="24"/>
      <c r="H11" s="24"/>
      <c r="I11" s="24" t="s">
        <v>17</v>
      </c>
      <c r="J11" s="24"/>
      <c r="K11" s="24"/>
      <c r="L11" s="24"/>
      <c r="M11" s="24" t="s">
        <v>7</v>
      </c>
      <c r="N11" s="24"/>
      <c r="O11" s="24"/>
      <c r="P11" s="24"/>
      <c r="Q11" s="24"/>
    </row>
    <row r="12" spans="1:17" ht="12.75" customHeight="1">
      <c r="A12" s="24"/>
      <c r="B12" s="24"/>
      <c r="C12" s="24"/>
      <c r="D12" s="24"/>
      <c r="E12" s="24"/>
      <c r="F12" s="24"/>
      <c r="G12" s="24"/>
      <c r="H12" s="24"/>
      <c r="I12" s="24" t="s">
        <v>8</v>
      </c>
      <c r="J12" s="24" t="s">
        <v>9</v>
      </c>
      <c r="K12" s="24"/>
      <c r="L12" s="24"/>
      <c r="M12" s="24" t="s">
        <v>8</v>
      </c>
      <c r="N12" s="24" t="s">
        <v>9</v>
      </c>
      <c r="O12" s="24"/>
      <c r="P12" s="24"/>
      <c r="Q12" s="24"/>
    </row>
    <row r="13" spans="1:17" ht="63" customHeight="1">
      <c r="A13" s="24"/>
      <c r="B13" s="24"/>
      <c r="C13" s="24"/>
      <c r="D13" s="24"/>
      <c r="E13" s="24"/>
      <c r="F13" s="24"/>
      <c r="G13" s="24"/>
      <c r="H13" s="24"/>
      <c r="I13" s="24"/>
      <c r="J13" s="15" t="s">
        <v>10</v>
      </c>
      <c r="K13" s="15" t="s">
        <v>11</v>
      </c>
      <c r="L13" s="15" t="s">
        <v>21</v>
      </c>
      <c r="M13" s="24"/>
      <c r="N13" s="14" t="s">
        <v>65</v>
      </c>
      <c r="O13" s="14" t="s">
        <v>10</v>
      </c>
      <c r="P13" s="14" t="s">
        <v>11</v>
      </c>
      <c r="Q13" s="15" t="s">
        <v>12</v>
      </c>
    </row>
    <row r="14" spans="1:17" s="2" customFormat="1" ht="12.75">
      <c r="A14" s="16"/>
      <c r="B14" s="16"/>
      <c r="C14" s="16"/>
      <c r="D14" s="16"/>
      <c r="E14" s="16" t="s">
        <v>13</v>
      </c>
      <c r="F14" s="16"/>
      <c r="G14" s="17"/>
      <c r="H14" s="17" t="s">
        <v>66</v>
      </c>
      <c r="I14" s="16" t="s">
        <v>67</v>
      </c>
      <c r="J14" s="16"/>
      <c r="K14" s="16"/>
      <c r="L14" s="16"/>
      <c r="M14" s="16" t="s">
        <v>68</v>
      </c>
      <c r="N14" s="16"/>
      <c r="O14" s="16"/>
      <c r="P14" s="16"/>
      <c r="Q14" s="16"/>
    </row>
    <row r="15" spans="1:17" ht="12.75">
      <c r="A15" s="17">
        <v>1</v>
      </c>
      <c r="B15" s="17">
        <v>2</v>
      </c>
      <c r="C15" s="16">
        <v>3</v>
      </c>
      <c r="D15" s="16">
        <v>4</v>
      </c>
      <c r="E15" s="16">
        <v>5</v>
      </c>
      <c r="F15" s="16">
        <v>6</v>
      </c>
      <c r="G15" s="17">
        <v>7</v>
      </c>
      <c r="H15" s="17">
        <v>8</v>
      </c>
      <c r="I15" s="17">
        <v>9</v>
      </c>
      <c r="J15" s="16">
        <v>10</v>
      </c>
      <c r="K15" s="16">
        <v>11</v>
      </c>
      <c r="L15" s="17">
        <v>12</v>
      </c>
      <c r="M15" s="17">
        <v>13</v>
      </c>
      <c r="N15" s="17">
        <v>14</v>
      </c>
      <c r="O15" s="16">
        <v>15</v>
      </c>
      <c r="P15" s="16">
        <v>16</v>
      </c>
      <c r="Q15" s="17">
        <v>17</v>
      </c>
    </row>
    <row r="16" spans="1:17" ht="22.5">
      <c r="A16" s="23">
        <v>1</v>
      </c>
      <c r="B16" s="11" t="s">
        <v>48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22.5">
      <c r="A17" s="23"/>
      <c r="B17" s="12" t="s">
        <v>49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45">
      <c r="A18" s="23"/>
      <c r="B18" s="13" t="s">
        <v>25</v>
      </c>
      <c r="C18" s="3">
        <v>345</v>
      </c>
      <c r="D18" s="7">
        <v>10.0101</v>
      </c>
      <c r="E18" s="9">
        <f>SUM(E19:E24)</f>
        <v>6089440</v>
      </c>
      <c r="F18" s="9">
        <f>SUM(F19:F23)</f>
        <v>989440</v>
      </c>
      <c r="G18" s="9">
        <f>SUM(G19:G23)</f>
        <v>5100000</v>
      </c>
      <c r="H18" s="9">
        <f aca="true" t="shared" si="0" ref="H18:Q18">SUM(H19)</f>
        <v>250000</v>
      </c>
      <c r="I18" s="9">
        <f t="shared" si="0"/>
        <v>37500</v>
      </c>
      <c r="J18" s="9">
        <f t="shared" si="0"/>
        <v>0</v>
      </c>
      <c r="K18" s="9">
        <f t="shared" si="0"/>
        <v>0</v>
      </c>
      <c r="L18" s="9">
        <f t="shared" si="0"/>
        <v>37500</v>
      </c>
      <c r="M18" s="9">
        <f t="shared" si="0"/>
        <v>212500</v>
      </c>
      <c r="N18" s="9">
        <f t="shared" si="0"/>
        <v>0</v>
      </c>
      <c r="O18" s="9"/>
      <c r="P18" s="9">
        <f t="shared" si="0"/>
        <v>0</v>
      </c>
      <c r="Q18" s="9">
        <f t="shared" si="0"/>
        <v>212500</v>
      </c>
    </row>
    <row r="19" spans="1:17" ht="18" customHeight="1">
      <c r="A19" s="23"/>
      <c r="B19" s="5" t="s">
        <v>27</v>
      </c>
      <c r="C19" s="19"/>
      <c r="D19" s="19"/>
      <c r="E19" s="9">
        <f>SUM(F19:G19)</f>
        <v>833</v>
      </c>
      <c r="F19" s="9">
        <v>833</v>
      </c>
      <c r="G19" s="9"/>
      <c r="H19" s="18">
        <f>I19+M19</f>
        <v>250000</v>
      </c>
      <c r="I19" s="18">
        <f>SUM(J19:L24)</f>
        <v>37500</v>
      </c>
      <c r="J19" s="18"/>
      <c r="K19" s="18"/>
      <c r="L19" s="18">
        <v>37500</v>
      </c>
      <c r="M19" s="18">
        <f>SUM(N19:Q24)</f>
        <v>212500</v>
      </c>
      <c r="N19" s="18"/>
      <c r="O19" s="18"/>
      <c r="P19" s="18"/>
      <c r="Q19" s="18">
        <v>212500</v>
      </c>
    </row>
    <row r="20" spans="1:17" ht="12.75">
      <c r="A20" s="23"/>
      <c r="B20" s="4">
        <v>2004</v>
      </c>
      <c r="C20" s="19"/>
      <c r="D20" s="19"/>
      <c r="E20" s="9">
        <f>SUM(F20:G20)</f>
        <v>65501</v>
      </c>
      <c r="F20" s="9">
        <v>65501</v>
      </c>
      <c r="G20" s="9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ht="12.75">
      <c r="A21" s="23"/>
      <c r="B21" s="4">
        <v>2006</v>
      </c>
      <c r="C21" s="19"/>
      <c r="D21" s="19"/>
      <c r="E21" s="9">
        <f>SUM(F21:G21)</f>
        <v>23106</v>
      </c>
      <c r="F21" s="9">
        <v>23106</v>
      </c>
      <c r="G21" s="9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ht="12.75">
      <c r="A22" s="23"/>
      <c r="B22" s="4">
        <v>2008</v>
      </c>
      <c r="C22" s="19"/>
      <c r="D22" s="19"/>
      <c r="E22" s="9">
        <f>SUM(F22:G22)</f>
        <v>250000</v>
      </c>
      <c r="F22" s="9">
        <v>37500</v>
      </c>
      <c r="G22" s="9">
        <v>212500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ht="12.75">
      <c r="A23" s="23"/>
      <c r="B23" s="4">
        <v>2009</v>
      </c>
      <c r="C23" s="19"/>
      <c r="D23" s="19"/>
      <c r="E23" s="9">
        <f>SUM(F23:G23)</f>
        <v>5750000</v>
      </c>
      <c r="F23" s="9">
        <v>862500</v>
      </c>
      <c r="G23" s="9">
        <v>4887500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ht="2.25" customHeight="1">
      <c r="A24" s="23"/>
      <c r="B24" s="6" t="s">
        <v>15</v>
      </c>
      <c r="C24" s="19"/>
      <c r="D24" s="19"/>
      <c r="E24" s="9"/>
      <c r="F24" s="9"/>
      <c r="G24" s="9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ht="22.5">
      <c r="A25" s="27">
        <v>2</v>
      </c>
      <c r="B25" s="11" t="s">
        <v>48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ht="22.5">
      <c r="A26" s="23"/>
      <c r="B26" s="12" t="s">
        <v>49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ht="45">
      <c r="A27" s="23"/>
      <c r="B27" s="13" t="s">
        <v>47</v>
      </c>
      <c r="C27" s="3">
        <v>345</v>
      </c>
      <c r="D27" s="7">
        <v>10.0101</v>
      </c>
      <c r="E27" s="9">
        <f>SUM(E28:E32)</f>
        <v>10410588</v>
      </c>
      <c r="F27" s="9">
        <f>SUM(F28:F32)</f>
        <v>1910588</v>
      </c>
      <c r="G27" s="9">
        <f>SUM(G28:G32)</f>
        <v>8500000</v>
      </c>
      <c r="H27" s="9">
        <f aca="true" t="shared" si="1" ref="H27:N27">SUM(H28)</f>
        <v>250000</v>
      </c>
      <c r="I27" s="9">
        <f t="shared" si="1"/>
        <v>250000</v>
      </c>
      <c r="J27" s="9">
        <f t="shared" si="1"/>
        <v>0</v>
      </c>
      <c r="K27" s="9">
        <f t="shared" si="1"/>
        <v>0</v>
      </c>
      <c r="L27" s="9">
        <f t="shared" si="1"/>
        <v>250000</v>
      </c>
      <c r="M27" s="9">
        <f t="shared" si="1"/>
        <v>0</v>
      </c>
      <c r="N27" s="9">
        <f t="shared" si="1"/>
        <v>0</v>
      </c>
      <c r="O27" s="9"/>
      <c r="P27" s="9">
        <f>SUM(P28)</f>
        <v>0</v>
      </c>
      <c r="Q27" s="9">
        <f>SUM(Q28)</f>
        <v>0</v>
      </c>
    </row>
    <row r="28" spans="1:17" ht="15" customHeight="1">
      <c r="A28" s="23"/>
      <c r="B28" s="5" t="s">
        <v>27</v>
      </c>
      <c r="C28" s="19"/>
      <c r="D28" s="19"/>
      <c r="E28" s="9">
        <f>SUM(F28:G28)</f>
        <v>833</v>
      </c>
      <c r="F28" s="9">
        <v>833</v>
      </c>
      <c r="G28" s="9"/>
      <c r="H28" s="18">
        <f>I28+M28</f>
        <v>250000</v>
      </c>
      <c r="I28" s="18">
        <f>SUM(J28:L33)</f>
        <v>250000</v>
      </c>
      <c r="J28" s="18"/>
      <c r="K28" s="18"/>
      <c r="L28" s="18">
        <v>250000</v>
      </c>
      <c r="M28" s="18"/>
      <c r="N28" s="18"/>
      <c r="O28" s="18"/>
      <c r="P28" s="18"/>
      <c r="Q28" s="18">
        <v>0</v>
      </c>
    </row>
    <row r="29" spans="1:17" ht="12.75">
      <c r="A29" s="23"/>
      <c r="B29" s="4">
        <v>2004</v>
      </c>
      <c r="C29" s="19"/>
      <c r="D29" s="19"/>
      <c r="E29" s="9">
        <f>SUM(F29:G29)</f>
        <v>159755</v>
      </c>
      <c r="F29" s="9">
        <v>159755</v>
      </c>
      <c r="G29" s="9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ht="12.75">
      <c r="A30" s="23"/>
      <c r="B30" s="4">
        <v>2008</v>
      </c>
      <c r="C30" s="19"/>
      <c r="D30" s="19"/>
      <c r="E30" s="9">
        <f>SUM(F30:G30)</f>
        <v>250000</v>
      </c>
      <c r="F30" s="9">
        <v>250000</v>
      </c>
      <c r="G30" s="9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2.75">
      <c r="A31" s="23"/>
      <c r="B31" s="4">
        <v>2090</v>
      </c>
      <c r="C31" s="19"/>
      <c r="D31" s="19"/>
      <c r="E31" s="9">
        <f>SUM(F31:G31)</f>
        <v>4000000</v>
      </c>
      <c r="F31" s="9">
        <v>600000</v>
      </c>
      <c r="G31" s="9">
        <v>3400000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ht="12.75">
      <c r="A32" s="23"/>
      <c r="B32" s="4">
        <v>2010</v>
      </c>
      <c r="C32" s="19"/>
      <c r="D32" s="19"/>
      <c r="E32" s="9">
        <f>SUM(F32:G32)</f>
        <v>6000000</v>
      </c>
      <c r="F32" s="9">
        <v>900000</v>
      </c>
      <c r="G32" s="9">
        <v>5100000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ht="3" customHeight="1">
      <c r="A33" s="23"/>
      <c r="B33" s="6" t="s">
        <v>15</v>
      </c>
      <c r="C33" s="19"/>
      <c r="D33" s="19"/>
      <c r="E33" s="9"/>
      <c r="F33" s="9"/>
      <c r="G33" s="9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ht="22.5">
      <c r="A34" s="27">
        <v>3</v>
      </c>
      <c r="B34" s="11" t="s">
        <v>48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ht="22.5">
      <c r="A35" s="23"/>
      <c r="B35" s="12" t="s">
        <v>49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ht="33.75">
      <c r="A36" s="23"/>
      <c r="B36" s="13" t="s">
        <v>26</v>
      </c>
      <c r="C36" s="3">
        <v>345</v>
      </c>
      <c r="D36" s="7">
        <v>10.0101</v>
      </c>
      <c r="E36" s="9">
        <f>SUM(E37:E42)</f>
        <v>8308762</v>
      </c>
      <c r="F36" s="9">
        <f>SUM(F37:F42)</f>
        <v>1508762</v>
      </c>
      <c r="G36" s="9">
        <f>SUM(G37:G42)</f>
        <v>6800000</v>
      </c>
      <c r="H36" s="9">
        <f aca="true" t="shared" si="2" ref="H36:N36">SUM(H37)</f>
        <v>300000</v>
      </c>
      <c r="I36" s="9">
        <f t="shared" si="2"/>
        <v>300000</v>
      </c>
      <c r="J36" s="9">
        <f t="shared" si="2"/>
        <v>0</v>
      </c>
      <c r="K36" s="9">
        <f t="shared" si="2"/>
        <v>0</v>
      </c>
      <c r="L36" s="9">
        <f t="shared" si="2"/>
        <v>300000</v>
      </c>
      <c r="M36" s="9">
        <f t="shared" si="2"/>
        <v>0</v>
      </c>
      <c r="N36" s="9">
        <f t="shared" si="2"/>
        <v>0</v>
      </c>
      <c r="O36" s="9">
        <f>SUM(O37)</f>
        <v>0</v>
      </c>
      <c r="P36" s="9">
        <f>SUM(P37)</f>
        <v>0</v>
      </c>
      <c r="Q36" s="9">
        <f>SUM(Q37)</f>
        <v>0</v>
      </c>
    </row>
    <row r="37" spans="1:17" ht="25.5">
      <c r="A37" s="23"/>
      <c r="B37" s="5" t="s">
        <v>27</v>
      </c>
      <c r="C37" s="19"/>
      <c r="D37" s="19"/>
      <c r="E37" s="9">
        <f>SUM(F37:G37)</f>
        <v>8762</v>
      </c>
      <c r="F37" s="9">
        <v>8762</v>
      </c>
      <c r="G37" s="9"/>
      <c r="H37" s="18">
        <f>I37+M37</f>
        <v>300000</v>
      </c>
      <c r="I37" s="18">
        <f>SUM(J37:L42)</f>
        <v>300000</v>
      </c>
      <c r="J37" s="18"/>
      <c r="K37" s="18"/>
      <c r="L37" s="18">
        <v>300000</v>
      </c>
      <c r="M37" s="18">
        <f>SUM(N36)</f>
        <v>0</v>
      </c>
      <c r="N37" s="18"/>
      <c r="O37" s="18"/>
      <c r="P37" s="18"/>
      <c r="Q37" s="18">
        <v>0</v>
      </c>
    </row>
    <row r="38" spans="1:17" ht="12.75">
      <c r="A38" s="23"/>
      <c r="B38" s="4">
        <v>2008</v>
      </c>
      <c r="C38" s="19"/>
      <c r="D38" s="19"/>
      <c r="E38" s="9">
        <f>SUM(F38:G38)</f>
        <v>300000</v>
      </c>
      <c r="F38" s="9">
        <v>300000</v>
      </c>
      <c r="G38" s="9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ht="12.75">
      <c r="A39" s="23"/>
      <c r="B39" s="4">
        <v>2009</v>
      </c>
      <c r="C39" s="19"/>
      <c r="D39" s="19"/>
      <c r="E39" s="9">
        <f>SUM(F39:G39)</f>
        <v>250000</v>
      </c>
      <c r="F39" s="9">
        <v>37500</v>
      </c>
      <c r="G39" s="9">
        <v>212500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 ht="12.75">
      <c r="A40" s="23"/>
      <c r="B40" s="4">
        <v>2010</v>
      </c>
      <c r="C40" s="19"/>
      <c r="D40" s="19"/>
      <c r="E40" s="9">
        <f>SUM(F40:G40)</f>
        <v>2000000</v>
      </c>
      <c r="F40" s="9">
        <v>300000</v>
      </c>
      <c r="G40" s="9">
        <v>1700000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ht="12" customHeight="1">
      <c r="A41" s="23"/>
      <c r="B41" s="4">
        <v>2011</v>
      </c>
      <c r="C41" s="19"/>
      <c r="D41" s="19"/>
      <c r="E41" s="9">
        <f>SUM(F41:G41)</f>
        <v>5750000</v>
      </c>
      <c r="F41" s="9">
        <v>862500</v>
      </c>
      <c r="G41" s="9">
        <v>4887500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 ht="12.75" hidden="1">
      <c r="A42" s="23"/>
      <c r="B42" s="6" t="s">
        <v>15</v>
      </c>
      <c r="C42" s="19"/>
      <c r="D42" s="19"/>
      <c r="E42" s="9"/>
      <c r="F42" s="9"/>
      <c r="G42" s="9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17" ht="33.75">
      <c r="A43" s="27">
        <v>4</v>
      </c>
      <c r="B43" s="11" t="s">
        <v>51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ht="22.5">
      <c r="A44" s="23"/>
      <c r="B44" s="12" t="s">
        <v>50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ht="33.75">
      <c r="A45" s="23"/>
      <c r="B45" s="13" t="s">
        <v>28</v>
      </c>
      <c r="C45" s="3">
        <v>345</v>
      </c>
      <c r="D45" s="7">
        <v>600.60016</v>
      </c>
      <c r="E45" s="9">
        <f>SUM(E46:E51)</f>
        <v>11232963</v>
      </c>
      <c r="F45" s="9">
        <f>SUM(F46:F51)</f>
        <v>2732963</v>
      </c>
      <c r="G45" s="9">
        <f>SUM(G46:G51)</f>
        <v>8500000</v>
      </c>
      <c r="H45" s="9">
        <f aca="true" t="shared" si="3" ref="H45:Q45">SUM(H46)</f>
        <v>500000</v>
      </c>
      <c r="I45" s="9">
        <f t="shared" si="3"/>
        <v>75000</v>
      </c>
      <c r="J45" s="9">
        <f t="shared" si="3"/>
        <v>0</v>
      </c>
      <c r="K45" s="9">
        <f t="shared" si="3"/>
        <v>0</v>
      </c>
      <c r="L45" s="9">
        <f t="shared" si="3"/>
        <v>75000</v>
      </c>
      <c r="M45" s="9">
        <f>SUM(M46)</f>
        <v>425000</v>
      </c>
      <c r="N45" s="9">
        <f t="shared" si="3"/>
        <v>0</v>
      </c>
      <c r="O45" s="9">
        <f t="shared" si="3"/>
        <v>0</v>
      </c>
      <c r="P45" s="9">
        <f t="shared" si="3"/>
        <v>0</v>
      </c>
      <c r="Q45" s="9">
        <f t="shared" si="3"/>
        <v>425000</v>
      </c>
    </row>
    <row r="46" spans="1:17" ht="25.5">
      <c r="A46" s="23"/>
      <c r="B46" s="5" t="s">
        <v>27</v>
      </c>
      <c r="C46" s="19"/>
      <c r="D46" s="19"/>
      <c r="E46" s="9">
        <f>SUM(F46:G46)</f>
        <v>2799</v>
      </c>
      <c r="F46" s="9">
        <v>2799</v>
      </c>
      <c r="G46" s="9"/>
      <c r="H46" s="18">
        <f>I46+M46</f>
        <v>500000</v>
      </c>
      <c r="I46" s="18">
        <f>SUM(J46:L51)</f>
        <v>75000</v>
      </c>
      <c r="J46" s="18"/>
      <c r="K46" s="18"/>
      <c r="L46" s="18">
        <v>75000</v>
      </c>
      <c r="M46" s="18">
        <f>SUM(O46:Q51)</f>
        <v>425000</v>
      </c>
      <c r="N46" s="18"/>
      <c r="O46" s="18"/>
      <c r="P46" s="18"/>
      <c r="Q46" s="18">
        <v>425000</v>
      </c>
    </row>
    <row r="47" spans="1:17" ht="12.75">
      <c r="A47" s="23"/>
      <c r="B47" s="4">
        <v>2004</v>
      </c>
      <c r="C47" s="19"/>
      <c r="D47" s="19"/>
      <c r="E47" s="9">
        <f>SUM(F47:G47)</f>
        <v>561914</v>
      </c>
      <c r="F47" s="9">
        <v>561914</v>
      </c>
      <c r="G47" s="9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ht="12.75">
      <c r="A48" s="23"/>
      <c r="B48" s="4">
        <v>2005</v>
      </c>
      <c r="C48" s="19"/>
      <c r="D48" s="19"/>
      <c r="E48" s="9">
        <f>SUM(F48:G48)</f>
        <v>668250</v>
      </c>
      <c r="F48" s="9">
        <v>668250</v>
      </c>
      <c r="G48" s="9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1:17" ht="12.75">
      <c r="A49" s="23"/>
      <c r="B49" s="4">
        <v>2008</v>
      </c>
      <c r="C49" s="19"/>
      <c r="D49" s="19"/>
      <c r="E49" s="9">
        <f>SUM(F49:G49)</f>
        <v>500000</v>
      </c>
      <c r="F49" s="9">
        <v>75000</v>
      </c>
      <c r="G49" s="9">
        <v>425000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1:17" ht="12.75">
      <c r="A50" s="23"/>
      <c r="B50" s="4">
        <v>2009</v>
      </c>
      <c r="C50" s="19"/>
      <c r="D50" s="19"/>
      <c r="E50" s="9">
        <f>SUM(F50:G50)</f>
        <v>9500000</v>
      </c>
      <c r="F50" s="9">
        <v>1425000</v>
      </c>
      <c r="G50" s="9">
        <v>8075000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1:17" ht="3.75" customHeight="1">
      <c r="A51" s="23"/>
      <c r="B51" s="6" t="s">
        <v>15</v>
      </c>
      <c r="C51" s="19"/>
      <c r="D51" s="19"/>
      <c r="E51" s="9"/>
      <c r="F51" s="9"/>
      <c r="G51" s="9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1:17" ht="33.75">
      <c r="A52" s="29">
        <v>5</v>
      </c>
      <c r="B52" s="11" t="s">
        <v>51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1:17" ht="22.5">
      <c r="A53" s="30"/>
      <c r="B53" s="12" t="s">
        <v>56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1:17" ht="22.5">
      <c r="A54" s="30"/>
      <c r="B54" s="13" t="s">
        <v>29</v>
      </c>
      <c r="C54" s="3">
        <v>345</v>
      </c>
      <c r="D54" s="7">
        <v>600.60016</v>
      </c>
      <c r="E54" s="9">
        <f>SUM(E55:E58)</f>
        <v>1015389</v>
      </c>
      <c r="F54" s="9">
        <f>SUM(F55:F58)</f>
        <v>165389</v>
      </c>
      <c r="G54" s="9">
        <f>SUM(G55:G58)</f>
        <v>850000</v>
      </c>
      <c r="H54" s="9">
        <f aca="true" t="shared" si="4" ref="H54:Q54">SUM(H55)</f>
        <v>25000</v>
      </c>
      <c r="I54" s="9">
        <f t="shared" si="4"/>
        <v>3750</v>
      </c>
      <c r="J54" s="9">
        <f t="shared" si="4"/>
        <v>0</v>
      </c>
      <c r="K54" s="9">
        <f t="shared" si="4"/>
        <v>0</v>
      </c>
      <c r="L54" s="9">
        <f t="shared" si="4"/>
        <v>3750</v>
      </c>
      <c r="M54" s="9">
        <f>SUM(M55)</f>
        <v>21250</v>
      </c>
      <c r="N54" s="9">
        <f t="shared" si="4"/>
        <v>0</v>
      </c>
      <c r="O54" s="9">
        <f t="shared" si="4"/>
        <v>0</v>
      </c>
      <c r="P54" s="9">
        <f t="shared" si="4"/>
        <v>0</v>
      </c>
      <c r="Q54" s="9">
        <f t="shared" si="4"/>
        <v>21250</v>
      </c>
    </row>
    <row r="55" spans="1:17" ht="25.5">
      <c r="A55" s="30"/>
      <c r="B55" s="5" t="s">
        <v>30</v>
      </c>
      <c r="C55" s="19"/>
      <c r="D55" s="19"/>
      <c r="E55" s="9">
        <f>SUM(F55:G55)</f>
        <v>15389</v>
      </c>
      <c r="F55" s="9">
        <v>15389</v>
      </c>
      <c r="G55" s="9"/>
      <c r="H55" s="18">
        <f>I55+M55</f>
        <v>25000</v>
      </c>
      <c r="I55" s="18">
        <f>SUM(J55:L58)</f>
        <v>3750</v>
      </c>
      <c r="J55" s="18"/>
      <c r="K55" s="18"/>
      <c r="L55" s="18">
        <v>3750</v>
      </c>
      <c r="M55" s="18">
        <f>SUM(O55:Q58)</f>
        <v>21250</v>
      </c>
      <c r="N55" s="18"/>
      <c r="O55" s="18"/>
      <c r="P55" s="18"/>
      <c r="Q55" s="18">
        <v>21250</v>
      </c>
    </row>
    <row r="56" spans="1:17" ht="12.75">
      <c r="A56" s="30"/>
      <c r="B56" s="4">
        <v>2008</v>
      </c>
      <c r="C56" s="19"/>
      <c r="D56" s="19"/>
      <c r="E56" s="9">
        <f>SUM(F56:G56)</f>
        <v>25000</v>
      </c>
      <c r="F56" s="9">
        <v>3750</v>
      </c>
      <c r="G56" s="9">
        <v>21250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1:17" ht="12.75">
      <c r="A57" s="30"/>
      <c r="B57" s="4">
        <v>2009</v>
      </c>
      <c r="C57" s="19"/>
      <c r="D57" s="19"/>
      <c r="E57" s="9">
        <f>SUM(F57:G57)</f>
        <v>975000</v>
      </c>
      <c r="F57" s="9">
        <v>146250</v>
      </c>
      <c r="G57" s="9">
        <v>828750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1:17" ht="3.75" customHeight="1">
      <c r="A58" s="31"/>
      <c r="B58" s="6" t="s">
        <v>15</v>
      </c>
      <c r="C58" s="19"/>
      <c r="D58" s="19"/>
      <c r="E58" s="9"/>
      <c r="F58" s="9"/>
      <c r="G58" s="9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1:17" ht="33.75">
      <c r="A59" s="29">
        <v>6</v>
      </c>
      <c r="B59" s="11" t="s">
        <v>51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1:17" ht="22.5">
      <c r="A60" s="30"/>
      <c r="B60" s="12" t="s">
        <v>56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  <row r="61" spans="1:17" ht="22.5">
      <c r="A61" s="30"/>
      <c r="B61" s="13" t="s">
        <v>57</v>
      </c>
      <c r="C61" s="3">
        <v>345</v>
      </c>
      <c r="D61" s="7">
        <v>600.60016</v>
      </c>
      <c r="E61" s="9">
        <f>SUM(E62:E66)</f>
        <v>5105000</v>
      </c>
      <c r="F61" s="9">
        <f>SUM(F62:F66)</f>
        <v>855000</v>
      </c>
      <c r="G61" s="9">
        <f>SUM(G62:G66)</f>
        <v>4250000</v>
      </c>
      <c r="H61" s="9">
        <f aca="true" t="shared" si="5" ref="H61:Q61">SUM(H62)</f>
        <v>75000</v>
      </c>
      <c r="I61" s="9">
        <f t="shared" si="5"/>
        <v>75000</v>
      </c>
      <c r="J61" s="9">
        <f t="shared" si="5"/>
        <v>0</v>
      </c>
      <c r="K61" s="9">
        <f t="shared" si="5"/>
        <v>0</v>
      </c>
      <c r="L61" s="9">
        <f t="shared" si="5"/>
        <v>75000</v>
      </c>
      <c r="M61" s="9">
        <f>SUM(N61)</f>
        <v>0</v>
      </c>
      <c r="N61" s="9">
        <f t="shared" si="5"/>
        <v>0</v>
      </c>
      <c r="O61" s="9">
        <f t="shared" si="5"/>
        <v>0</v>
      </c>
      <c r="P61" s="9">
        <f t="shared" si="5"/>
        <v>0</v>
      </c>
      <c r="Q61" s="9">
        <f t="shared" si="5"/>
        <v>0</v>
      </c>
    </row>
    <row r="62" spans="1:17" ht="25.5">
      <c r="A62" s="30"/>
      <c r="B62" s="5" t="s">
        <v>30</v>
      </c>
      <c r="C62" s="19"/>
      <c r="D62" s="19"/>
      <c r="E62" s="9">
        <f>SUM(F62:G62)</f>
        <v>30000</v>
      </c>
      <c r="F62" s="9">
        <v>30000</v>
      </c>
      <c r="G62" s="9"/>
      <c r="H62" s="18">
        <f>I62+M62</f>
        <v>75000</v>
      </c>
      <c r="I62" s="18">
        <v>75000</v>
      </c>
      <c r="J62" s="18"/>
      <c r="K62" s="18"/>
      <c r="L62" s="18">
        <v>75000</v>
      </c>
      <c r="M62" s="18">
        <f>SUM(N61)</f>
        <v>0</v>
      </c>
      <c r="N62" s="18"/>
      <c r="O62" s="18"/>
      <c r="P62" s="18"/>
      <c r="Q62" s="18">
        <v>0</v>
      </c>
    </row>
    <row r="63" spans="1:17" ht="12.75">
      <c r="A63" s="30"/>
      <c r="B63" s="4">
        <v>2008</v>
      </c>
      <c r="C63" s="19"/>
      <c r="D63" s="19"/>
      <c r="E63" s="9">
        <f>SUM(F63:G63)</f>
        <v>75000</v>
      </c>
      <c r="F63" s="9">
        <v>75000</v>
      </c>
      <c r="G63" s="9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17" ht="12.75">
      <c r="A64" s="30"/>
      <c r="B64" s="4">
        <v>2009</v>
      </c>
      <c r="C64" s="19"/>
      <c r="D64" s="19"/>
      <c r="E64" s="9">
        <f>SUM(F64:G64)</f>
        <v>250000</v>
      </c>
      <c r="F64" s="9">
        <v>37500</v>
      </c>
      <c r="G64" s="9">
        <v>212500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 ht="12.75">
      <c r="A65" s="30"/>
      <c r="B65" s="4">
        <v>2010</v>
      </c>
      <c r="C65" s="19"/>
      <c r="D65" s="19"/>
      <c r="E65" s="9">
        <f>SUM(F65:G65)</f>
        <v>4750000</v>
      </c>
      <c r="F65" s="9">
        <v>712500</v>
      </c>
      <c r="G65" s="9">
        <v>4037500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1:17" ht="3.75" customHeight="1">
      <c r="A66" s="31"/>
      <c r="B66" s="6" t="s">
        <v>15</v>
      </c>
      <c r="C66" s="19"/>
      <c r="D66" s="19"/>
      <c r="E66" s="9"/>
      <c r="F66" s="9"/>
      <c r="G66" s="9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1:17" ht="33.75">
      <c r="A67" s="29">
        <v>7</v>
      </c>
      <c r="B67" s="11" t="s">
        <v>51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</row>
    <row r="68" spans="1:17" ht="22.5">
      <c r="A68" s="30"/>
      <c r="B68" s="12" t="s">
        <v>50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1:17" ht="33.75">
      <c r="A69" s="30"/>
      <c r="B69" s="13" t="s">
        <v>31</v>
      </c>
      <c r="C69" s="3">
        <v>345</v>
      </c>
      <c r="D69" s="7">
        <v>600.60016</v>
      </c>
      <c r="E69" s="9">
        <f>SUM(E70:E73)</f>
        <v>770000</v>
      </c>
      <c r="F69" s="9">
        <f>SUM(F70:F73)</f>
        <v>132500</v>
      </c>
      <c r="G69" s="9">
        <f>SUM(G70:G73)</f>
        <v>637500</v>
      </c>
      <c r="H69" s="9">
        <f aca="true" t="shared" si="6" ref="H69:Q69">SUM(H70)</f>
        <v>50000</v>
      </c>
      <c r="I69" s="9">
        <f t="shared" si="6"/>
        <v>7500</v>
      </c>
      <c r="J69" s="9">
        <f t="shared" si="6"/>
        <v>0</v>
      </c>
      <c r="K69" s="9">
        <f t="shared" si="6"/>
        <v>0</v>
      </c>
      <c r="L69" s="9">
        <f t="shared" si="6"/>
        <v>7500</v>
      </c>
      <c r="M69" s="9">
        <f>SUM(M70)</f>
        <v>42500</v>
      </c>
      <c r="N69" s="9">
        <f t="shared" si="6"/>
        <v>0</v>
      </c>
      <c r="O69" s="9">
        <f t="shared" si="6"/>
        <v>0</v>
      </c>
      <c r="P69" s="9">
        <f t="shared" si="6"/>
        <v>0</v>
      </c>
      <c r="Q69" s="9">
        <f t="shared" si="6"/>
        <v>42500</v>
      </c>
    </row>
    <row r="70" spans="1:17" ht="25.5">
      <c r="A70" s="30"/>
      <c r="B70" s="5" t="s">
        <v>30</v>
      </c>
      <c r="C70" s="19"/>
      <c r="D70" s="19"/>
      <c r="E70" s="9">
        <f>SUM(F70:G70)</f>
        <v>20000</v>
      </c>
      <c r="F70" s="9">
        <v>20000</v>
      </c>
      <c r="G70" s="9"/>
      <c r="H70" s="18">
        <f>I70+M70</f>
        <v>50000</v>
      </c>
      <c r="I70" s="18">
        <f>SUM(J70:L73)</f>
        <v>7500</v>
      </c>
      <c r="J70" s="18"/>
      <c r="K70" s="18"/>
      <c r="L70" s="18">
        <v>7500</v>
      </c>
      <c r="M70" s="18">
        <f>SUM(O70:Q73)</f>
        <v>42500</v>
      </c>
      <c r="N70" s="18"/>
      <c r="O70" s="18"/>
      <c r="P70" s="18"/>
      <c r="Q70" s="18">
        <v>42500</v>
      </c>
    </row>
    <row r="71" spans="1:17" ht="12.75">
      <c r="A71" s="30"/>
      <c r="B71" s="5">
        <v>2008</v>
      </c>
      <c r="C71" s="19"/>
      <c r="D71" s="19"/>
      <c r="E71" s="9">
        <f>SUM(F71:G71)</f>
        <v>50000</v>
      </c>
      <c r="F71" s="9">
        <v>7500</v>
      </c>
      <c r="G71" s="9">
        <v>42500</v>
      </c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1:17" ht="12.75">
      <c r="A72" s="30"/>
      <c r="B72" s="4">
        <v>2008</v>
      </c>
      <c r="C72" s="19"/>
      <c r="D72" s="19"/>
      <c r="E72" s="9">
        <f>SUM(F72:G72)</f>
        <v>700000</v>
      </c>
      <c r="F72" s="9">
        <v>105000</v>
      </c>
      <c r="G72" s="9">
        <v>595000</v>
      </c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1:17" ht="5.25" customHeight="1">
      <c r="A73" s="31"/>
      <c r="B73" s="6" t="s">
        <v>15</v>
      </c>
      <c r="C73" s="19"/>
      <c r="D73" s="19"/>
      <c r="E73" s="9"/>
      <c r="F73" s="9"/>
      <c r="G73" s="9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1:17" ht="33.75">
      <c r="A74" s="29">
        <v>8</v>
      </c>
      <c r="B74" s="11" t="s">
        <v>51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</row>
    <row r="75" spans="1:17" ht="22.5">
      <c r="A75" s="30"/>
      <c r="B75" s="12" t="s">
        <v>50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</row>
    <row r="76" spans="1:17" ht="56.25">
      <c r="A76" s="30"/>
      <c r="B76" s="13" t="s">
        <v>33</v>
      </c>
      <c r="C76" s="3">
        <v>345</v>
      </c>
      <c r="D76" s="7">
        <v>600.60016</v>
      </c>
      <c r="E76" s="9">
        <f>SUM(E77:E82)</f>
        <v>1529578</v>
      </c>
      <c r="F76" s="9">
        <f>SUM(F77:F82)</f>
        <v>254578</v>
      </c>
      <c r="G76" s="9">
        <f>SUM(G77:G82)</f>
        <v>1275000</v>
      </c>
      <c r="H76" s="9">
        <f aca="true" t="shared" si="7" ref="H76:Q76">SUM(H77)</f>
        <v>25000</v>
      </c>
      <c r="I76" s="9">
        <f t="shared" si="7"/>
        <v>3750</v>
      </c>
      <c r="J76" s="9">
        <f t="shared" si="7"/>
        <v>0</v>
      </c>
      <c r="K76" s="9">
        <f t="shared" si="7"/>
        <v>0</v>
      </c>
      <c r="L76" s="9">
        <f t="shared" si="7"/>
        <v>3750</v>
      </c>
      <c r="M76" s="9">
        <f>SUM(M77)</f>
        <v>21250</v>
      </c>
      <c r="N76" s="9">
        <f t="shared" si="7"/>
        <v>0</v>
      </c>
      <c r="O76" s="9">
        <f t="shared" si="7"/>
        <v>0</v>
      </c>
      <c r="P76" s="9">
        <f t="shared" si="7"/>
        <v>0</v>
      </c>
      <c r="Q76" s="9">
        <f t="shared" si="7"/>
        <v>21250</v>
      </c>
    </row>
    <row r="77" spans="1:17" ht="25.5">
      <c r="A77" s="30"/>
      <c r="B77" s="5" t="s">
        <v>34</v>
      </c>
      <c r="C77" s="19"/>
      <c r="D77" s="19"/>
      <c r="E77" s="9">
        <f>SUM(F77:G77)</f>
        <v>4578</v>
      </c>
      <c r="F77" s="9">
        <v>4578</v>
      </c>
      <c r="G77" s="9"/>
      <c r="H77" s="18">
        <f>I77+M77</f>
        <v>25000</v>
      </c>
      <c r="I77" s="18">
        <f>SUM(J77:L82)</f>
        <v>3750</v>
      </c>
      <c r="J77" s="18"/>
      <c r="K77" s="18"/>
      <c r="L77" s="18">
        <v>3750</v>
      </c>
      <c r="M77" s="18">
        <f>SUM(O77:Q82)</f>
        <v>21250</v>
      </c>
      <c r="N77" s="18"/>
      <c r="O77" s="18"/>
      <c r="P77" s="18"/>
      <c r="Q77" s="18">
        <v>21250</v>
      </c>
    </row>
    <row r="78" spans="1:17" ht="12.75">
      <c r="A78" s="30"/>
      <c r="B78" s="4">
        <v>2007</v>
      </c>
      <c r="C78" s="19"/>
      <c r="D78" s="19"/>
      <c r="E78" s="9">
        <f>SUM(F78:G78)</f>
        <v>25000</v>
      </c>
      <c r="F78" s="9">
        <v>25000</v>
      </c>
      <c r="G78" s="9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1:17" ht="12.75">
      <c r="A79" s="30"/>
      <c r="B79" s="4">
        <v>2008</v>
      </c>
      <c r="C79" s="19"/>
      <c r="D79" s="19"/>
      <c r="E79" s="9">
        <f>SUM(F79:G79)</f>
        <v>25000</v>
      </c>
      <c r="F79" s="9">
        <v>3750</v>
      </c>
      <c r="G79" s="9">
        <v>21250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1:17" ht="12.75">
      <c r="A80" s="30"/>
      <c r="B80" s="4">
        <v>2009</v>
      </c>
      <c r="C80" s="19"/>
      <c r="D80" s="19"/>
      <c r="E80" s="9">
        <f>SUM(F80:G80)</f>
        <v>500000</v>
      </c>
      <c r="F80" s="9">
        <v>75000</v>
      </c>
      <c r="G80" s="9">
        <v>425000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1:17" ht="12.75">
      <c r="A81" s="30"/>
      <c r="B81" s="4">
        <v>2010</v>
      </c>
      <c r="C81" s="19"/>
      <c r="D81" s="19"/>
      <c r="E81" s="9">
        <f>SUM(F81:G81)</f>
        <v>975000</v>
      </c>
      <c r="F81" s="9">
        <v>146250</v>
      </c>
      <c r="G81" s="9">
        <v>828750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1:17" ht="5.25" customHeight="1">
      <c r="A82" s="31"/>
      <c r="B82" s="6" t="s">
        <v>15</v>
      </c>
      <c r="C82" s="19"/>
      <c r="D82" s="19"/>
      <c r="E82" s="9"/>
      <c r="F82" s="9"/>
      <c r="G82" s="9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1:17" ht="33.75">
      <c r="A83" s="29">
        <v>9</v>
      </c>
      <c r="B83" s="11" t="s">
        <v>51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1:17" ht="22.5">
      <c r="A84" s="30"/>
      <c r="B84" s="12" t="s">
        <v>50</v>
      </c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1:17" ht="56.25">
      <c r="A85" s="30"/>
      <c r="B85" s="13" t="s">
        <v>35</v>
      </c>
      <c r="C85" s="3">
        <v>345</v>
      </c>
      <c r="D85" s="7">
        <v>600.60016</v>
      </c>
      <c r="E85" s="9">
        <f>SUM(E86:E90)</f>
        <v>1675616</v>
      </c>
      <c r="F85" s="9">
        <f>SUM(F86:F90)</f>
        <v>273116</v>
      </c>
      <c r="G85" s="9">
        <f>SUM(G86:G90)</f>
        <v>1402500</v>
      </c>
      <c r="H85" s="9">
        <f aca="true" t="shared" si="8" ref="H85:Q85">SUM(H86)</f>
        <v>250000</v>
      </c>
      <c r="I85" s="9">
        <f t="shared" si="8"/>
        <v>37500</v>
      </c>
      <c r="J85" s="9">
        <f t="shared" si="8"/>
        <v>0</v>
      </c>
      <c r="K85" s="9">
        <f t="shared" si="8"/>
        <v>0</v>
      </c>
      <c r="L85" s="9">
        <f t="shared" si="8"/>
        <v>37500</v>
      </c>
      <c r="M85" s="9">
        <f>SUM(M86)</f>
        <v>212500</v>
      </c>
      <c r="N85" s="9">
        <f t="shared" si="8"/>
        <v>0</v>
      </c>
      <c r="O85" s="9">
        <f t="shared" si="8"/>
        <v>0</v>
      </c>
      <c r="P85" s="9">
        <f t="shared" si="8"/>
        <v>0</v>
      </c>
      <c r="Q85" s="9">
        <f t="shared" si="8"/>
        <v>212500</v>
      </c>
    </row>
    <row r="86" spans="1:17" ht="25.5">
      <c r="A86" s="30"/>
      <c r="B86" s="5" t="s">
        <v>34</v>
      </c>
      <c r="C86" s="19"/>
      <c r="D86" s="19"/>
      <c r="E86" s="9">
        <f>SUM(F86:G86)</f>
        <v>616</v>
      </c>
      <c r="F86" s="9">
        <v>616</v>
      </c>
      <c r="G86" s="9"/>
      <c r="H86" s="18">
        <f>I86+M86</f>
        <v>250000</v>
      </c>
      <c r="I86" s="18">
        <f>SUM(J86:L90)</f>
        <v>37500</v>
      </c>
      <c r="J86" s="18"/>
      <c r="K86" s="18"/>
      <c r="L86" s="18">
        <v>37500</v>
      </c>
      <c r="M86" s="18">
        <f>SUM(O86:Q90)</f>
        <v>212500</v>
      </c>
      <c r="N86" s="18"/>
      <c r="O86" s="18"/>
      <c r="P86" s="18"/>
      <c r="Q86" s="18">
        <v>212500</v>
      </c>
    </row>
    <row r="87" spans="1:17" ht="12.75">
      <c r="A87" s="30"/>
      <c r="B87" s="4">
        <v>2007</v>
      </c>
      <c r="C87" s="19"/>
      <c r="D87" s="19"/>
      <c r="E87" s="9">
        <f>SUM(F87:G87)</f>
        <v>25000</v>
      </c>
      <c r="F87" s="9">
        <v>25000</v>
      </c>
      <c r="G87" s="9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1:17" ht="12.75">
      <c r="A88" s="30"/>
      <c r="B88" s="4">
        <v>2008</v>
      </c>
      <c r="C88" s="19"/>
      <c r="D88" s="19"/>
      <c r="E88" s="9">
        <f>SUM(F88:G88)</f>
        <v>250000</v>
      </c>
      <c r="F88" s="9">
        <v>37500</v>
      </c>
      <c r="G88" s="9">
        <v>212500</v>
      </c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1:17" ht="12.75">
      <c r="A89" s="30"/>
      <c r="B89" s="4">
        <v>2009</v>
      </c>
      <c r="C89" s="19"/>
      <c r="D89" s="19"/>
      <c r="E89" s="9">
        <f>SUM(F89:G89)</f>
        <v>1400000</v>
      </c>
      <c r="F89" s="9">
        <v>210000</v>
      </c>
      <c r="G89" s="9">
        <v>1190000</v>
      </c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1:17" ht="3.75" customHeight="1">
      <c r="A90" s="31"/>
      <c r="B90" s="6" t="s">
        <v>15</v>
      </c>
      <c r="C90" s="19"/>
      <c r="D90" s="19"/>
      <c r="E90" s="9"/>
      <c r="F90" s="9"/>
      <c r="G90" s="9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1:17" ht="33.75">
      <c r="A91" s="29">
        <v>10</v>
      </c>
      <c r="B91" s="11" t="s">
        <v>51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1:17" ht="22.5">
      <c r="A92" s="30"/>
      <c r="B92" s="12" t="s">
        <v>50</v>
      </c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1:17" ht="12.75">
      <c r="A93" s="30"/>
      <c r="B93" s="12" t="s">
        <v>19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1:17" ht="22.5">
      <c r="A94" s="30"/>
      <c r="B94" s="13" t="s">
        <v>36</v>
      </c>
      <c r="C94" s="3">
        <v>345</v>
      </c>
      <c r="D94" s="7">
        <v>600.60016</v>
      </c>
      <c r="E94" s="9">
        <f>SUM(E95:E99)</f>
        <v>1446350</v>
      </c>
      <c r="F94" s="9">
        <f>SUM(F95:F99)</f>
        <v>256350</v>
      </c>
      <c r="G94" s="9">
        <f>SUM(G95:G99)</f>
        <v>1190000</v>
      </c>
      <c r="H94" s="9">
        <f aca="true" t="shared" si="9" ref="H94:Q94">SUM(H95)</f>
        <v>100000</v>
      </c>
      <c r="I94" s="9">
        <f t="shared" si="9"/>
        <v>15000</v>
      </c>
      <c r="J94" s="9">
        <f t="shared" si="9"/>
        <v>0</v>
      </c>
      <c r="K94" s="9">
        <f t="shared" si="9"/>
        <v>0</v>
      </c>
      <c r="L94" s="9">
        <f t="shared" si="9"/>
        <v>15000</v>
      </c>
      <c r="M94" s="9">
        <f>SUM(M95)</f>
        <v>85000</v>
      </c>
      <c r="N94" s="9">
        <f t="shared" si="9"/>
        <v>0</v>
      </c>
      <c r="O94" s="9">
        <f t="shared" si="9"/>
        <v>0</v>
      </c>
      <c r="P94" s="9">
        <f t="shared" si="9"/>
        <v>0</v>
      </c>
      <c r="Q94" s="9">
        <f t="shared" si="9"/>
        <v>85000</v>
      </c>
    </row>
    <row r="95" spans="1:17" ht="25.5">
      <c r="A95" s="30"/>
      <c r="B95" s="5" t="s">
        <v>34</v>
      </c>
      <c r="C95" s="19"/>
      <c r="D95" s="19"/>
      <c r="E95" s="9">
        <f>SUM(F95:G95)</f>
        <v>21350</v>
      </c>
      <c r="F95" s="9">
        <v>21350</v>
      </c>
      <c r="G95" s="9"/>
      <c r="H95" s="18">
        <f>I95+M95</f>
        <v>100000</v>
      </c>
      <c r="I95" s="18">
        <f>SUM(J95:L99)</f>
        <v>15000</v>
      </c>
      <c r="J95" s="18"/>
      <c r="K95" s="18"/>
      <c r="L95" s="18">
        <v>15000</v>
      </c>
      <c r="M95" s="18">
        <f>SUM(O95:Q99)</f>
        <v>85000</v>
      </c>
      <c r="N95" s="18"/>
      <c r="O95" s="18"/>
      <c r="P95" s="18"/>
      <c r="Q95" s="18">
        <v>85000</v>
      </c>
    </row>
    <row r="96" spans="1:17" ht="12.75">
      <c r="A96" s="30"/>
      <c r="B96" s="4">
        <v>2007</v>
      </c>
      <c r="C96" s="19"/>
      <c r="D96" s="19"/>
      <c r="E96" s="9">
        <f>SUM(F96:G96)</f>
        <v>25000</v>
      </c>
      <c r="F96" s="9">
        <v>25000</v>
      </c>
      <c r="G96" s="9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1:17" ht="12.75">
      <c r="A97" s="30"/>
      <c r="B97" s="4">
        <v>2008</v>
      </c>
      <c r="C97" s="19"/>
      <c r="D97" s="19"/>
      <c r="E97" s="9">
        <f>SUM(F97:G97)</f>
        <v>100000</v>
      </c>
      <c r="F97" s="9">
        <v>15000</v>
      </c>
      <c r="G97" s="9">
        <v>85000</v>
      </c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1:17" ht="12.75">
      <c r="A98" s="30"/>
      <c r="B98" s="4">
        <v>2009</v>
      </c>
      <c r="C98" s="19"/>
      <c r="D98" s="19"/>
      <c r="E98" s="9">
        <f>SUM(F98:G98)</f>
        <v>1300000</v>
      </c>
      <c r="F98" s="9">
        <v>195000</v>
      </c>
      <c r="G98" s="9">
        <v>1105000</v>
      </c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1:17" ht="3" customHeight="1">
      <c r="A99" s="31"/>
      <c r="B99" s="6" t="s">
        <v>15</v>
      </c>
      <c r="C99" s="19"/>
      <c r="D99" s="19"/>
      <c r="E99" s="9"/>
      <c r="F99" s="9"/>
      <c r="G99" s="9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1:17" ht="33.75">
      <c r="A100" s="29">
        <v>11</v>
      </c>
      <c r="B100" s="11" t="s">
        <v>51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1:17" ht="22.5">
      <c r="A101" s="30"/>
      <c r="B101" s="12" t="s">
        <v>50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1:17" ht="33.75">
      <c r="A102" s="30"/>
      <c r="B102" s="13" t="s">
        <v>37</v>
      </c>
      <c r="C102" s="3">
        <v>345</v>
      </c>
      <c r="D102" s="7">
        <v>600.60016</v>
      </c>
      <c r="E102" s="9">
        <f>SUM(E103:E107)</f>
        <v>1660040</v>
      </c>
      <c r="F102" s="9">
        <f>SUM(F103:F107)</f>
        <v>300040</v>
      </c>
      <c r="G102" s="9">
        <f>SUM(G103:G107)</f>
        <v>1360000</v>
      </c>
      <c r="H102" s="9">
        <f aca="true" t="shared" si="10" ref="H102:Q102">SUM(H103)</f>
        <v>100000</v>
      </c>
      <c r="I102" s="9">
        <f t="shared" si="10"/>
        <v>15000</v>
      </c>
      <c r="J102" s="9">
        <f t="shared" si="10"/>
        <v>0</v>
      </c>
      <c r="K102" s="9">
        <f t="shared" si="10"/>
        <v>0</v>
      </c>
      <c r="L102" s="9">
        <f t="shared" si="10"/>
        <v>15000</v>
      </c>
      <c r="M102" s="9">
        <f>SUM(O102:Q102)</f>
        <v>85000</v>
      </c>
      <c r="N102" s="9">
        <f t="shared" si="10"/>
        <v>0</v>
      </c>
      <c r="O102" s="9">
        <f t="shared" si="10"/>
        <v>0</v>
      </c>
      <c r="P102" s="9">
        <f t="shared" si="10"/>
        <v>0</v>
      </c>
      <c r="Q102" s="9">
        <f t="shared" si="10"/>
        <v>85000</v>
      </c>
    </row>
    <row r="103" spans="1:17" ht="25.5">
      <c r="A103" s="30"/>
      <c r="B103" s="5" t="s">
        <v>34</v>
      </c>
      <c r="C103" s="19"/>
      <c r="D103" s="19"/>
      <c r="E103" s="9">
        <f>SUM(F103:G103)</f>
        <v>10040</v>
      </c>
      <c r="F103" s="9">
        <v>10040</v>
      </c>
      <c r="G103" s="9"/>
      <c r="H103" s="18">
        <f>I103+M103</f>
        <v>100000</v>
      </c>
      <c r="I103" s="18">
        <f>SUM(J103:L107)</f>
        <v>15000</v>
      </c>
      <c r="J103" s="18"/>
      <c r="K103" s="18"/>
      <c r="L103" s="18">
        <v>15000</v>
      </c>
      <c r="M103" s="18">
        <f>SUM(O103:Q107)</f>
        <v>85000</v>
      </c>
      <c r="N103" s="18"/>
      <c r="O103" s="18"/>
      <c r="P103" s="18"/>
      <c r="Q103" s="18">
        <v>85000</v>
      </c>
    </row>
    <row r="104" spans="1:17" ht="12.75">
      <c r="A104" s="30"/>
      <c r="B104" s="4">
        <v>2007</v>
      </c>
      <c r="C104" s="19"/>
      <c r="D104" s="19"/>
      <c r="E104" s="9">
        <f>SUM(F104:G104)</f>
        <v>50000</v>
      </c>
      <c r="F104" s="9">
        <v>50000</v>
      </c>
      <c r="G104" s="9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1:17" ht="12.75">
      <c r="A105" s="30"/>
      <c r="B105" s="4">
        <v>2008</v>
      </c>
      <c r="C105" s="19"/>
      <c r="D105" s="19"/>
      <c r="E105" s="9">
        <f>SUM(F105:G105)</f>
        <v>100000</v>
      </c>
      <c r="F105" s="9">
        <v>15000</v>
      </c>
      <c r="G105" s="9">
        <v>85000</v>
      </c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1:17" ht="12.75">
      <c r="A106" s="30"/>
      <c r="B106" s="4">
        <v>2009</v>
      </c>
      <c r="C106" s="19"/>
      <c r="D106" s="19"/>
      <c r="E106" s="9">
        <f>SUM(F106:G106)</f>
        <v>1500000</v>
      </c>
      <c r="F106" s="9">
        <v>225000</v>
      </c>
      <c r="G106" s="9">
        <v>1275000</v>
      </c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1:17" ht="6.75" customHeight="1">
      <c r="A107" s="31"/>
      <c r="B107" s="6" t="s">
        <v>15</v>
      </c>
      <c r="C107" s="19"/>
      <c r="D107" s="19"/>
      <c r="E107" s="9"/>
      <c r="F107" s="9"/>
      <c r="G107" s="9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1:17" ht="33.75">
      <c r="A108" s="29">
        <v>12</v>
      </c>
      <c r="B108" s="11" t="s">
        <v>51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22.5">
      <c r="A109" s="30"/>
      <c r="B109" s="12" t="s">
        <v>50</v>
      </c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1:17" ht="33.75">
      <c r="A110" s="30"/>
      <c r="B110" s="13" t="s">
        <v>38</v>
      </c>
      <c r="C110" s="3">
        <v>345</v>
      </c>
      <c r="D110" s="7">
        <v>600.60016</v>
      </c>
      <c r="E110" s="9">
        <f>SUM(E111:E114)</f>
        <v>825000</v>
      </c>
      <c r="F110" s="9">
        <f>SUM(F111:F114)</f>
        <v>145000</v>
      </c>
      <c r="G110" s="9">
        <f>SUM(G111:G114)</f>
        <v>680000</v>
      </c>
      <c r="H110" s="9">
        <f aca="true" t="shared" si="11" ref="H110:Q110">SUM(H111)</f>
        <v>50000</v>
      </c>
      <c r="I110" s="9">
        <f t="shared" si="11"/>
        <v>7500</v>
      </c>
      <c r="J110" s="9">
        <f t="shared" si="11"/>
        <v>0</v>
      </c>
      <c r="K110" s="9">
        <f t="shared" si="11"/>
        <v>0</v>
      </c>
      <c r="L110" s="9">
        <f t="shared" si="11"/>
        <v>7500</v>
      </c>
      <c r="M110" s="9">
        <f>SUM(O110:Q110)</f>
        <v>42500</v>
      </c>
      <c r="N110" s="9">
        <f t="shared" si="11"/>
        <v>0</v>
      </c>
      <c r="O110" s="9">
        <f t="shared" si="11"/>
        <v>0</v>
      </c>
      <c r="P110" s="9">
        <f t="shared" si="11"/>
        <v>0</v>
      </c>
      <c r="Q110" s="9">
        <f t="shared" si="11"/>
        <v>42500</v>
      </c>
    </row>
    <row r="111" spans="1:17" ht="25.5">
      <c r="A111" s="30"/>
      <c r="B111" s="5" t="s">
        <v>30</v>
      </c>
      <c r="C111" s="19"/>
      <c r="D111" s="19"/>
      <c r="E111" s="9">
        <f>SUM(F111:G111)</f>
        <v>25000</v>
      </c>
      <c r="F111" s="9">
        <v>25000</v>
      </c>
      <c r="G111" s="9"/>
      <c r="H111" s="18">
        <f>I111+M111</f>
        <v>50000</v>
      </c>
      <c r="I111" s="18">
        <f>SUM(J111:L114)</f>
        <v>7500</v>
      </c>
      <c r="J111" s="18"/>
      <c r="K111" s="18"/>
      <c r="L111" s="18">
        <v>7500</v>
      </c>
      <c r="M111" s="20">
        <f>SUM(O111:Q114)</f>
        <v>42500</v>
      </c>
      <c r="N111" s="18"/>
      <c r="O111" s="18"/>
      <c r="P111" s="18"/>
      <c r="Q111" s="18">
        <v>42500</v>
      </c>
    </row>
    <row r="112" spans="1:17" ht="12.75">
      <c r="A112" s="30"/>
      <c r="B112" s="4">
        <v>2008</v>
      </c>
      <c r="C112" s="19"/>
      <c r="D112" s="19"/>
      <c r="E112" s="9">
        <f>SUM(F112:G112)</f>
        <v>50000</v>
      </c>
      <c r="F112" s="9">
        <v>7500</v>
      </c>
      <c r="G112" s="9">
        <v>42500</v>
      </c>
      <c r="H112" s="18"/>
      <c r="I112" s="18"/>
      <c r="J112" s="18"/>
      <c r="K112" s="18"/>
      <c r="L112" s="18"/>
      <c r="M112" s="21"/>
      <c r="N112" s="18"/>
      <c r="O112" s="18"/>
      <c r="P112" s="18"/>
      <c r="Q112" s="18"/>
    </row>
    <row r="113" spans="1:17" ht="12.75">
      <c r="A113" s="30"/>
      <c r="B113" s="4">
        <v>2009</v>
      </c>
      <c r="C113" s="19"/>
      <c r="D113" s="19"/>
      <c r="E113" s="9">
        <f>SUM(F113:G113)</f>
        <v>750000</v>
      </c>
      <c r="F113" s="9">
        <v>112500</v>
      </c>
      <c r="G113" s="9">
        <v>637500</v>
      </c>
      <c r="H113" s="18"/>
      <c r="I113" s="18"/>
      <c r="J113" s="18"/>
      <c r="K113" s="18"/>
      <c r="L113" s="18"/>
      <c r="M113" s="21"/>
      <c r="N113" s="18"/>
      <c r="O113" s="18"/>
      <c r="P113" s="18"/>
      <c r="Q113" s="18"/>
    </row>
    <row r="114" spans="1:17" ht="3" customHeight="1">
      <c r="A114" s="31"/>
      <c r="B114" s="6" t="s">
        <v>15</v>
      </c>
      <c r="C114" s="19"/>
      <c r="D114" s="19"/>
      <c r="E114" s="9"/>
      <c r="F114" s="9"/>
      <c r="G114" s="9"/>
      <c r="H114" s="18"/>
      <c r="I114" s="18"/>
      <c r="J114" s="18"/>
      <c r="K114" s="18"/>
      <c r="L114" s="18"/>
      <c r="M114" s="22"/>
      <c r="N114" s="18"/>
      <c r="O114" s="18"/>
      <c r="P114" s="18"/>
      <c r="Q114" s="18"/>
    </row>
    <row r="115" spans="1:17" ht="33.75">
      <c r="A115" s="29">
        <v>13</v>
      </c>
      <c r="B115" s="11" t="s">
        <v>51</v>
      </c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1:17" ht="22.5">
      <c r="A116" s="30"/>
      <c r="B116" s="12" t="s">
        <v>52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1:17" ht="33.75">
      <c r="A117" s="30"/>
      <c r="B117" s="13" t="s">
        <v>39</v>
      </c>
      <c r="C117" s="3">
        <v>345</v>
      </c>
      <c r="D117" s="7">
        <v>750.75023</v>
      </c>
      <c r="E117" s="9">
        <f>SUM(E118:E122)</f>
        <v>2525000</v>
      </c>
      <c r="F117" s="9">
        <f>SUM(F118:F122)</f>
        <v>400000</v>
      </c>
      <c r="G117" s="9">
        <f>SUM(G118:G122)</f>
        <v>2125000</v>
      </c>
      <c r="H117" s="9">
        <f aca="true" t="shared" si="12" ref="H117:Q117">SUM(H118)</f>
        <v>250000</v>
      </c>
      <c r="I117" s="9">
        <f t="shared" si="12"/>
        <v>37500</v>
      </c>
      <c r="J117" s="9">
        <f t="shared" si="12"/>
        <v>0</v>
      </c>
      <c r="K117" s="9">
        <f t="shared" si="12"/>
        <v>0</v>
      </c>
      <c r="L117" s="9">
        <f t="shared" si="12"/>
        <v>37500</v>
      </c>
      <c r="M117" s="9">
        <f>SUM(O117:Q117)</f>
        <v>212500</v>
      </c>
      <c r="N117" s="9">
        <f t="shared" si="12"/>
        <v>0</v>
      </c>
      <c r="O117" s="9">
        <f t="shared" si="12"/>
        <v>0</v>
      </c>
      <c r="P117" s="9">
        <f t="shared" si="12"/>
        <v>0</v>
      </c>
      <c r="Q117" s="9">
        <f t="shared" si="12"/>
        <v>212500</v>
      </c>
    </row>
    <row r="118" spans="1:17" ht="25.5">
      <c r="A118" s="30"/>
      <c r="B118" s="5" t="s">
        <v>30</v>
      </c>
      <c r="C118" s="19"/>
      <c r="D118" s="19"/>
      <c r="E118" s="9">
        <f>SUM(F118:G118)</f>
        <v>25000</v>
      </c>
      <c r="F118" s="9">
        <v>25000</v>
      </c>
      <c r="G118" s="9"/>
      <c r="H118" s="18">
        <f>I118+M118</f>
        <v>250000</v>
      </c>
      <c r="I118" s="18">
        <f>SUM(J118:L122)</f>
        <v>37500</v>
      </c>
      <c r="J118" s="18"/>
      <c r="K118" s="18"/>
      <c r="L118" s="18">
        <v>37500</v>
      </c>
      <c r="M118" s="18">
        <f>SUM(O118:Q122)</f>
        <v>212500</v>
      </c>
      <c r="N118" s="18"/>
      <c r="O118" s="18"/>
      <c r="P118" s="18"/>
      <c r="Q118" s="18">
        <v>212500</v>
      </c>
    </row>
    <row r="119" spans="1:17" ht="12.75">
      <c r="A119" s="30"/>
      <c r="B119" s="4">
        <v>2008</v>
      </c>
      <c r="C119" s="19"/>
      <c r="D119" s="19"/>
      <c r="E119" s="9">
        <f>SUM(F119:G119)</f>
        <v>250000</v>
      </c>
      <c r="F119" s="9">
        <v>37500</v>
      </c>
      <c r="G119" s="9">
        <v>212500</v>
      </c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1:17" ht="12.75">
      <c r="A120" s="30"/>
      <c r="B120" s="4">
        <v>2009</v>
      </c>
      <c r="C120" s="19"/>
      <c r="D120" s="19"/>
      <c r="E120" s="9">
        <f>SUM(F120:G120)</f>
        <v>750000</v>
      </c>
      <c r="F120" s="9">
        <v>112500</v>
      </c>
      <c r="G120" s="9">
        <v>637500</v>
      </c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1:17" ht="12.75">
      <c r="A121" s="30"/>
      <c r="B121" s="4">
        <v>2010</v>
      </c>
      <c r="C121" s="19"/>
      <c r="D121" s="19"/>
      <c r="E121" s="9">
        <f>SUM(F121:G121)</f>
        <v>1500000</v>
      </c>
      <c r="F121" s="9">
        <v>225000</v>
      </c>
      <c r="G121" s="9">
        <v>1275000</v>
      </c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1:17" ht="5.25" customHeight="1">
      <c r="A122" s="31"/>
      <c r="B122" s="6" t="s">
        <v>15</v>
      </c>
      <c r="C122" s="19"/>
      <c r="D122" s="19"/>
      <c r="E122" s="9"/>
      <c r="F122" s="9"/>
      <c r="G122" s="9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1:17" ht="33.75">
      <c r="A123" s="29">
        <v>14</v>
      </c>
      <c r="B123" s="11" t="s">
        <v>51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1:17" ht="33.75">
      <c r="A124" s="30"/>
      <c r="B124" s="12" t="s">
        <v>53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1:17" ht="45">
      <c r="A125" s="30"/>
      <c r="B125" s="13" t="s">
        <v>40</v>
      </c>
      <c r="C125" s="3">
        <v>345</v>
      </c>
      <c r="D125" s="7">
        <v>800.80001</v>
      </c>
      <c r="E125" s="9">
        <f>SUM(E126:E128)</f>
        <v>1500000</v>
      </c>
      <c r="F125" s="9">
        <f>SUM(F126:F128)</f>
        <v>225000</v>
      </c>
      <c r="G125" s="9">
        <f>SUM(G126:G128)</f>
        <v>1275000</v>
      </c>
      <c r="H125" s="9">
        <f aca="true" t="shared" si="13" ref="H125:Q125">SUM(H126)</f>
        <v>100000</v>
      </c>
      <c r="I125" s="9">
        <f t="shared" si="13"/>
        <v>15000</v>
      </c>
      <c r="J125" s="9">
        <f t="shared" si="13"/>
        <v>0</v>
      </c>
      <c r="K125" s="9">
        <f t="shared" si="13"/>
        <v>0</v>
      </c>
      <c r="L125" s="9">
        <f t="shared" si="13"/>
        <v>15000</v>
      </c>
      <c r="M125" s="9">
        <f>SUM(O125:Q125)</f>
        <v>85000</v>
      </c>
      <c r="N125" s="9">
        <f t="shared" si="13"/>
        <v>0</v>
      </c>
      <c r="O125" s="9">
        <f t="shared" si="13"/>
        <v>0</v>
      </c>
      <c r="P125" s="9">
        <f t="shared" si="13"/>
        <v>0</v>
      </c>
      <c r="Q125" s="9">
        <f t="shared" si="13"/>
        <v>85000</v>
      </c>
    </row>
    <row r="126" spans="1:17" ht="25.5">
      <c r="A126" s="30"/>
      <c r="B126" s="5" t="s">
        <v>32</v>
      </c>
      <c r="C126" s="19"/>
      <c r="D126" s="19"/>
      <c r="E126" s="9">
        <f>SUM(F126:G126)</f>
        <v>100000</v>
      </c>
      <c r="F126" s="9">
        <v>15000</v>
      </c>
      <c r="G126" s="9">
        <v>85000</v>
      </c>
      <c r="H126" s="18">
        <f>I126+M126</f>
        <v>100000</v>
      </c>
      <c r="I126" s="18">
        <f>SUM(J126:L128)</f>
        <v>15000</v>
      </c>
      <c r="J126" s="18"/>
      <c r="K126" s="18"/>
      <c r="L126" s="18">
        <v>15000</v>
      </c>
      <c r="M126" s="18">
        <f>SUM(O126:Q128)</f>
        <v>85000</v>
      </c>
      <c r="N126" s="18"/>
      <c r="O126" s="18"/>
      <c r="P126" s="18"/>
      <c r="Q126" s="18">
        <v>85000</v>
      </c>
    </row>
    <row r="127" spans="1:17" ht="12.75">
      <c r="A127" s="30"/>
      <c r="B127" s="4">
        <v>2009</v>
      </c>
      <c r="C127" s="19"/>
      <c r="D127" s="19"/>
      <c r="E127" s="9">
        <f>SUM(F127:G127)</f>
        <v>1400000</v>
      </c>
      <c r="F127" s="9">
        <v>210000</v>
      </c>
      <c r="G127" s="9">
        <v>1190000</v>
      </c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1:17" ht="5.25" customHeight="1">
      <c r="A128" s="31"/>
      <c r="B128" s="6" t="s">
        <v>15</v>
      </c>
      <c r="C128" s="19"/>
      <c r="D128" s="19"/>
      <c r="E128" s="9"/>
      <c r="F128" s="9"/>
      <c r="G128" s="9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1:17" ht="33.75">
      <c r="A129" s="29">
        <v>15</v>
      </c>
      <c r="B129" s="11" t="s">
        <v>51</v>
      </c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1:17" ht="33.75">
      <c r="A130" s="30"/>
      <c r="B130" s="12" t="s">
        <v>53</v>
      </c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1:17" ht="45">
      <c r="A131" s="30"/>
      <c r="B131" s="13" t="s">
        <v>41</v>
      </c>
      <c r="C131" s="3">
        <v>345</v>
      </c>
      <c r="D131" s="7">
        <v>800.80001</v>
      </c>
      <c r="E131" s="9">
        <f>SUM(E132:E136)</f>
        <v>3015000</v>
      </c>
      <c r="F131" s="9">
        <f>SUM(F132:F136)</f>
        <v>465000</v>
      </c>
      <c r="G131" s="9">
        <f>SUM(G132:G136)</f>
        <v>2550000</v>
      </c>
      <c r="H131" s="9">
        <f aca="true" t="shared" si="14" ref="H131:Q131">SUM(H132)</f>
        <v>100000</v>
      </c>
      <c r="I131" s="9">
        <f t="shared" si="14"/>
        <v>15000</v>
      </c>
      <c r="J131" s="9">
        <f t="shared" si="14"/>
        <v>0</v>
      </c>
      <c r="K131" s="9">
        <f t="shared" si="14"/>
        <v>0</v>
      </c>
      <c r="L131" s="9">
        <f t="shared" si="14"/>
        <v>15000</v>
      </c>
      <c r="M131" s="9">
        <f>SUM(O131:Q131)</f>
        <v>85000</v>
      </c>
      <c r="N131" s="9">
        <f t="shared" si="14"/>
        <v>0</v>
      </c>
      <c r="O131" s="9">
        <f t="shared" si="14"/>
        <v>0</v>
      </c>
      <c r="P131" s="9">
        <f t="shared" si="14"/>
        <v>0</v>
      </c>
      <c r="Q131" s="9">
        <f t="shared" si="14"/>
        <v>85000</v>
      </c>
    </row>
    <row r="132" spans="1:17" ht="25.5">
      <c r="A132" s="30"/>
      <c r="B132" s="5" t="s">
        <v>30</v>
      </c>
      <c r="C132" s="19"/>
      <c r="D132" s="19"/>
      <c r="E132" s="9">
        <f>SUM(F132:G132)</f>
        <v>15000</v>
      </c>
      <c r="F132" s="9">
        <v>15000</v>
      </c>
      <c r="G132" s="9"/>
      <c r="H132" s="18">
        <f>I132+M132</f>
        <v>100000</v>
      </c>
      <c r="I132" s="18">
        <f>SUM(J132:L136)</f>
        <v>15000</v>
      </c>
      <c r="J132" s="18"/>
      <c r="K132" s="18"/>
      <c r="L132" s="18">
        <v>15000</v>
      </c>
      <c r="M132" s="18">
        <f>SUM(O132:Q136)</f>
        <v>85000</v>
      </c>
      <c r="N132" s="18"/>
      <c r="O132" s="18"/>
      <c r="P132" s="18"/>
      <c r="Q132" s="18">
        <v>85000</v>
      </c>
    </row>
    <row r="133" spans="1:17" ht="12.75">
      <c r="A133" s="30"/>
      <c r="B133" s="5">
        <v>2008</v>
      </c>
      <c r="C133" s="19"/>
      <c r="D133" s="19"/>
      <c r="E133" s="9">
        <f>SUM(F133:G133)</f>
        <v>100000</v>
      </c>
      <c r="F133" s="9">
        <v>15000</v>
      </c>
      <c r="G133" s="9">
        <v>85000</v>
      </c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1:17" ht="12.75">
      <c r="A134" s="30"/>
      <c r="B134" s="4">
        <v>2009</v>
      </c>
      <c r="C134" s="19"/>
      <c r="D134" s="19"/>
      <c r="E134" s="9">
        <f>SUM(F134:G134)</f>
        <v>400000</v>
      </c>
      <c r="F134" s="9">
        <v>60000</v>
      </c>
      <c r="G134" s="9">
        <v>340000</v>
      </c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1:17" ht="12.75">
      <c r="A135" s="30"/>
      <c r="B135" s="4">
        <v>2010</v>
      </c>
      <c r="C135" s="19"/>
      <c r="D135" s="19"/>
      <c r="E135" s="9">
        <f>SUM(F135:G135)</f>
        <v>2500000</v>
      </c>
      <c r="F135" s="9">
        <v>375000</v>
      </c>
      <c r="G135" s="9">
        <v>2125000</v>
      </c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1:17" ht="3.75" customHeight="1">
      <c r="A136" s="31"/>
      <c r="B136" s="6" t="s">
        <v>15</v>
      </c>
      <c r="C136" s="19"/>
      <c r="D136" s="19"/>
      <c r="E136" s="9"/>
      <c r="F136" s="9"/>
      <c r="G136" s="9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1:17" ht="33.75">
      <c r="A137" s="29">
        <v>16</v>
      </c>
      <c r="B137" s="11" t="s">
        <v>51</v>
      </c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1:17" ht="22.5">
      <c r="A138" s="30"/>
      <c r="B138" s="12" t="s">
        <v>54</v>
      </c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1:17" ht="33.75">
      <c r="A139" s="30"/>
      <c r="B139" s="13" t="s">
        <v>42</v>
      </c>
      <c r="C139" s="3">
        <v>345</v>
      </c>
      <c r="D139" s="7">
        <v>852.85295</v>
      </c>
      <c r="E139" s="9">
        <f>SUM(E140:E144)</f>
        <v>4100000</v>
      </c>
      <c r="F139" s="9">
        <f>SUM(F140:F144)</f>
        <v>700000</v>
      </c>
      <c r="G139" s="9">
        <f>SUM(G140:G144)</f>
        <v>3400000</v>
      </c>
      <c r="H139" s="9">
        <f aca="true" t="shared" si="15" ref="H139:Q139">SUM(H140)</f>
        <v>100000</v>
      </c>
      <c r="I139" s="9">
        <f t="shared" si="15"/>
        <v>100000</v>
      </c>
      <c r="J139" s="9">
        <f t="shared" si="15"/>
        <v>0</v>
      </c>
      <c r="K139" s="9">
        <f t="shared" si="15"/>
        <v>0</v>
      </c>
      <c r="L139" s="9">
        <f t="shared" si="15"/>
        <v>100000</v>
      </c>
      <c r="M139" s="9">
        <f>SUM(N139)</f>
        <v>0</v>
      </c>
      <c r="N139" s="9">
        <f t="shared" si="15"/>
        <v>0</v>
      </c>
      <c r="O139" s="9">
        <f t="shared" si="15"/>
        <v>0</v>
      </c>
      <c r="P139" s="9">
        <f t="shared" si="15"/>
        <v>0</v>
      </c>
      <c r="Q139" s="9">
        <f t="shared" si="15"/>
        <v>0</v>
      </c>
    </row>
    <row r="140" spans="1:17" ht="25.5">
      <c r="A140" s="30"/>
      <c r="B140" s="5" t="s">
        <v>32</v>
      </c>
      <c r="C140" s="19"/>
      <c r="D140" s="19"/>
      <c r="E140" s="9">
        <f>SUM(F140:G140)</f>
        <v>100000</v>
      </c>
      <c r="F140" s="9">
        <v>100000</v>
      </c>
      <c r="G140" s="9"/>
      <c r="H140" s="18">
        <f>I140+M140</f>
        <v>100000</v>
      </c>
      <c r="I140" s="18">
        <f>SUM(J140:L144)</f>
        <v>100000</v>
      </c>
      <c r="J140" s="18"/>
      <c r="K140" s="18"/>
      <c r="L140" s="18">
        <v>100000</v>
      </c>
      <c r="M140" s="18">
        <f>SUM(N139)</f>
        <v>0</v>
      </c>
      <c r="N140" s="18"/>
      <c r="O140" s="18"/>
      <c r="P140" s="18"/>
      <c r="Q140" s="18">
        <v>0</v>
      </c>
    </row>
    <row r="141" spans="1:17" ht="12.75">
      <c r="A141" s="30"/>
      <c r="B141" s="4">
        <v>2009</v>
      </c>
      <c r="C141" s="19"/>
      <c r="D141" s="19"/>
      <c r="E141" s="9">
        <f>SUM(F141:G141)</f>
        <v>500000</v>
      </c>
      <c r="F141" s="9">
        <v>75000</v>
      </c>
      <c r="G141" s="9">
        <v>425000</v>
      </c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1:17" ht="12.75">
      <c r="A142" s="30"/>
      <c r="B142" s="4">
        <v>2010</v>
      </c>
      <c r="C142" s="19"/>
      <c r="D142" s="19"/>
      <c r="E142" s="9">
        <f>SUM(F142:G142)</f>
        <v>2000000</v>
      </c>
      <c r="F142" s="9">
        <v>300000</v>
      </c>
      <c r="G142" s="9">
        <v>1700000</v>
      </c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1:17" ht="12.75">
      <c r="A143" s="30"/>
      <c r="B143" s="4">
        <v>2011</v>
      </c>
      <c r="C143" s="19"/>
      <c r="D143" s="19"/>
      <c r="E143" s="9">
        <f>SUM(F143:G143)</f>
        <v>1500000</v>
      </c>
      <c r="F143" s="9">
        <v>225000</v>
      </c>
      <c r="G143" s="9">
        <v>1275000</v>
      </c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1:17" ht="6" customHeight="1">
      <c r="A144" s="31"/>
      <c r="B144" s="6" t="s">
        <v>15</v>
      </c>
      <c r="C144" s="19"/>
      <c r="D144" s="19"/>
      <c r="E144" s="9"/>
      <c r="F144" s="9"/>
      <c r="G144" s="9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1:17" ht="33.75">
      <c r="A145" s="29">
        <v>17</v>
      </c>
      <c r="B145" s="11" t="s">
        <v>51</v>
      </c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1:17" ht="45">
      <c r="A146" s="30"/>
      <c r="B146" s="12" t="s">
        <v>55</v>
      </c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1:17" ht="45">
      <c r="A147" s="30"/>
      <c r="B147" s="13" t="s">
        <v>43</v>
      </c>
      <c r="C147" s="3">
        <v>345</v>
      </c>
      <c r="D147" s="7">
        <v>900.90095</v>
      </c>
      <c r="E147" s="9">
        <f>SUM(E148:E153)</f>
        <v>2450000</v>
      </c>
      <c r="F147" s="9">
        <f>SUM(F148:F153)</f>
        <v>537500</v>
      </c>
      <c r="G147" s="9">
        <f>SUM(G148:G153)</f>
        <v>1912500</v>
      </c>
      <c r="H147" s="9">
        <f aca="true" t="shared" si="16" ref="H147:Q147">SUM(H148)</f>
        <v>100000</v>
      </c>
      <c r="I147" s="9">
        <f t="shared" si="16"/>
        <v>100000</v>
      </c>
      <c r="J147" s="9">
        <f t="shared" si="16"/>
        <v>0</v>
      </c>
      <c r="K147" s="9">
        <f t="shared" si="16"/>
        <v>0</v>
      </c>
      <c r="L147" s="9">
        <f t="shared" si="16"/>
        <v>100000</v>
      </c>
      <c r="M147" s="9">
        <f>SUM(N147)</f>
        <v>0</v>
      </c>
      <c r="N147" s="9">
        <f t="shared" si="16"/>
        <v>0</v>
      </c>
      <c r="O147" s="9">
        <f t="shared" si="16"/>
        <v>0</v>
      </c>
      <c r="P147" s="9">
        <f t="shared" si="16"/>
        <v>0</v>
      </c>
      <c r="Q147" s="9">
        <f t="shared" si="16"/>
        <v>0</v>
      </c>
    </row>
    <row r="148" spans="1:17" ht="25.5">
      <c r="A148" s="30"/>
      <c r="B148" s="5" t="s">
        <v>30</v>
      </c>
      <c r="C148" s="19"/>
      <c r="D148" s="19"/>
      <c r="E148" s="9">
        <f>SUM(F148:G148)</f>
        <v>100000</v>
      </c>
      <c r="F148" s="9">
        <v>100000</v>
      </c>
      <c r="G148" s="9"/>
      <c r="H148" s="18">
        <f>I148+M148</f>
        <v>100000</v>
      </c>
      <c r="I148" s="18">
        <f>SUM(J148:L153)</f>
        <v>100000</v>
      </c>
      <c r="J148" s="18"/>
      <c r="K148" s="18"/>
      <c r="L148" s="18">
        <v>100000</v>
      </c>
      <c r="M148" s="18">
        <f>SUM(N147)</f>
        <v>0</v>
      </c>
      <c r="N148" s="18"/>
      <c r="O148" s="18"/>
      <c r="P148" s="18"/>
      <c r="Q148" s="18">
        <v>0</v>
      </c>
    </row>
    <row r="149" spans="1:17" ht="12.75">
      <c r="A149" s="30"/>
      <c r="B149" s="5">
        <v>2008</v>
      </c>
      <c r="C149" s="19"/>
      <c r="D149" s="19"/>
      <c r="E149" s="9">
        <f>SUM(F149:G149)</f>
        <v>100000</v>
      </c>
      <c r="F149" s="9">
        <v>100000</v>
      </c>
      <c r="G149" s="9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1:17" ht="12.75">
      <c r="A150" s="30"/>
      <c r="B150" s="4">
        <v>2009</v>
      </c>
      <c r="C150" s="19"/>
      <c r="D150" s="19"/>
      <c r="E150" s="9">
        <v>250000</v>
      </c>
      <c r="F150" s="9">
        <v>37500</v>
      </c>
      <c r="G150" s="9">
        <v>212500</v>
      </c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1:17" ht="12.75">
      <c r="A151" s="30"/>
      <c r="B151" s="4">
        <v>2010</v>
      </c>
      <c r="C151" s="19"/>
      <c r="D151" s="19"/>
      <c r="E151" s="9">
        <v>1000000</v>
      </c>
      <c r="F151" s="9">
        <v>150000</v>
      </c>
      <c r="G151" s="9">
        <v>850000</v>
      </c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1:17" ht="12.75">
      <c r="A152" s="30"/>
      <c r="B152" s="4">
        <v>2011</v>
      </c>
      <c r="C152" s="19"/>
      <c r="D152" s="19"/>
      <c r="E152" s="9">
        <v>1000000</v>
      </c>
      <c r="F152" s="9">
        <v>150000</v>
      </c>
      <c r="G152" s="9">
        <v>850000</v>
      </c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1:17" ht="4.5" customHeight="1">
      <c r="A153" s="31"/>
      <c r="B153" s="6" t="s">
        <v>15</v>
      </c>
      <c r="C153" s="19"/>
      <c r="D153" s="19"/>
      <c r="E153" s="9"/>
      <c r="F153" s="9"/>
      <c r="G153" s="9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1:17" ht="33.75">
      <c r="A154" s="29">
        <v>18</v>
      </c>
      <c r="B154" s="11" t="s">
        <v>51</v>
      </c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ht="45">
      <c r="A155" s="30"/>
      <c r="B155" s="12" t="s">
        <v>55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1:17" ht="56.25">
      <c r="A156" s="30"/>
      <c r="B156" s="13" t="s">
        <v>44</v>
      </c>
      <c r="C156" s="3">
        <v>345</v>
      </c>
      <c r="D156" s="7">
        <v>900.90095</v>
      </c>
      <c r="E156" s="9">
        <f>SUM(E157:E161)</f>
        <v>1075000</v>
      </c>
      <c r="F156" s="9">
        <f>SUM(F157:F161)</f>
        <v>225000</v>
      </c>
      <c r="G156" s="9">
        <f>SUM(G157:G161)</f>
        <v>850000</v>
      </c>
      <c r="H156" s="9">
        <f aca="true" t="shared" si="17" ref="H156:Q156">SUM(H157)</f>
        <v>250000</v>
      </c>
      <c r="I156" s="9">
        <f t="shared" si="17"/>
        <v>37500</v>
      </c>
      <c r="J156" s="9">
        <f t="shared" si="17"/>
        <v>0</v>
      </c>
      <c r="K156" s="9">
        <f t="shared" si="17"/>
        <v>0</v>
      </c>
      <c r="L156" s="9">
        <f t="shared" si="17"/>
        <v>37500</v>
      </c>
      <c r="M156" s="9">
        <f>SUM(O156:Q156)</f>
        <v>212500</v>
      </c>
      <c r="N156" s="9">
        <f t="shared" si="17"/>
        <v>0</v>
      </c>
      <c r="O156" s="9">
        <f t="shared" si="17"/>
        <v>0</v>
      </c>
      <c r="P156" s="9">
        <f t="shared" si="17"/>
        <v>0</v>
      </c>
      <c r="Q156" s="9">
        <f t="shared" si="17"/>
        <v>212500</v>
      </c>
    </row>
    <row r="157" spans="1:17" ht="25.5">
      <c r="A157" s="30"/>
      <c r="B157" s="5" t="s">
        <v>30</v>
      </c>
      <c r="C157" s="19"/>
      <c r="D157" s="19"/>
      <c r="E157" s="9">
        <f>SUM(F157:G157)</f>
        <v>75000</v>
      </c>
      <c r="F157" s="9">
        <v>75000</v>
      </c>
      <c r="G157" s="9"/>
      <c r="H157" s="18">
        <f>I157+M157</f>
        <v>250000</v>
      </c>
      <c r="I157" s="18">
        <f>SUM(J157:L161)</f>
        <v>37500</v>
      </c>
      <c r="J157" s="18"/>
      <c r="K157" s="18"/>
      <c r="L157" s="18">
        <v>37500</v>
      </c>
      <c r="M157" s="18">
        <f>SUM(O157:Q161)</f>
        <v>212500</v>
      </c>
      <c r="N157" s="18"/>
      <c r="O157" s="18"/>
      <c r="P157" s="18"/>
      <c r="Q157" s="18">
        <v>212500</v>
      </c>
    </row>
    <row r="158" spans="1:17" ht="12.75">
      <c r="A158" s="30"/>
      <c r="B158" s="5">
        <v>2008</v>
      </c>
      <c r="C158" s="19"/>
      <c r="D158" s="19"/>
      <c r="E158" s="9">
        <f>SUM(F158:G158)</f>
        <v>250000</v>
      </c>
      <c r="F158" s="9">
        <v>37500</v>
      </c>
      <c r="G158" s="9">
        <v>212500</v>
      </c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1:17" ht="12.75">
      <c r="A159" s="30"/>
      <c r="B159" s="4">
        <v>2009</v>
      </c>
      <c r="C159" s="19"/>
      <c r="D159" s="19"/>
      <c r="E159" s="9">
        <f>SUM(F159:G159)</f>
        <v>500000</v>
      </c>
      <c r="F159" s="9">
        <v>75000</v>
      </c>
      <c r="G159" s="9">
        <v>425000</v>
      </c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1:17" ht="12.75">
      <c r="A160" s="30"/>
      <c r="B160" s="4">
        <v>2010</v>
      </c>
      <c r="C160" s="19"/>
      <c r="D160" s="19"/>
      <c r="E160" s="9">
        <v>250000</v>
      </c>
      <c r="F160" s="9">
        <v>37500</v>
      </c>
      <c r="G160" s="9">
        <v>212500</v>
      </c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1:17" ht="6.75" customHeight="1">
      <c r="A161" s="31"/>
      <c r="B161" s="6" t="s">
        <v>15</v>
      </c>
      <c r="C161" s="19"/>
      <c r="D161" s="19"/>
      <c r="E161" s="9"/>
      <c r="F161" s="9"/>
      <c r="G161" s="9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1:17" ht="33.75">
      <c r="A162" s="29">
        <v>19</v>
      </c>
      <c r="B162" s="11" t="s">
        <v>51</v>
      </c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1:17" ht="45">
      <c r="A163" s="30"/>
      <c r="B163" s="12" t="s">
        <v>55</v>
      </c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1:17" ht="33.75">
      <c r="A164" s="30"/>
      <c r="B164" s="13" t="s">
        <v>45</v>
      </c>
      <c r="C164" s="3">
        <v>345</v>
      </c>
      <c r="D164" s="7">
        <v>921.92109</v>
      </c>
      <c r="E164" s="9">
        <f>SUM(E165:E168)</f>
        <v>1825000</v>
      </c>
      <c r="F164" s="9">
        <f>SUM(F165:F168)</f>
        <v>295000</v>
      </c>
      <c r="G164" s="9">
        <f>SUM(G165:G168)</f>
        <v>1530000</v>
      </c>
      <c r="H164" s="9">
        <f aca="true" t="shared" si="18" ref="H164:Q164">SUM(H165)</f>
        <v>300000</v>
      </c>
      <c r="I164" s="9">
        <f t="shared" si="18"/>
        <v>45000</v>
      </c>
      <c r="J164" s="9">
        <f t="shared" si="18"/>
        <v>0</v>
      </c>
      <c r="K164" s="9">
        <f t="shared" si="18"/>
        <v>0</v>
      </c>
      <c r="L164" s="9">
        <f t="shared" si="18"/>
        <v>45000</v>
      </c>
      <c r="M164" s="9">
        <f>SUM(O164:Q164)</f>
        <v>255000</v>
      </c>
      <c r="N164" s="9">
        <f t="shared" si="18"/>
        <v>0</v>
      </c>
      <c r="O164" s="9">
        <f t="shared" si="18"/>
        <v>0</v>
      </c>
      <c r="P164" s="9">
        <f t="shared" si="18"/>
        <v>0</v>
      </c>
      <c r="Q164" s="9">
        <f t="shared" si="18"/>
        <v>255000</v>
      </c>
    </row>
    <row r="165" spans="1:17" ht="25.5">
      <c r="A165" s="30"/>
      <c r="B165" s="5" t="s">
        <v>30</v>
      </c>
      <c r="C165" s="19"/>
      <c r="D165" s="19"/>
      <c r="E165" s="9">
        <f>SUM(F165:G165)</f>
        <v>25000</v>
      </c>
      <c r="F165" s="9">
        <v>25000</v>
      </c>
      <c r="G165" s="9"/>
      <c r="H165" s="18">
        <f>I165+M165</f>
        <v>300000</v>
      </c>
      <c r="I165" s="18">
        <f>SUM(J165:L168)</f>
        <v>45000</v>
      </c>
      <c r="J165" s="18"/>
      <c r="K165" s="18"/>
      <c r="L165" s="18">
        <v>45000</v>
      </c>
      <c r="M165" s="18">
        <f>SUM(O165:Q168)</f>
        <v>255000</v>
      </c>
      <c r="N165" s="18"/>
      <c r="O165" s="18"/>
      <c r="P165" s="18"/>
      <c r="Q165" s="18">
        <v>255000</v>
      </c>
    </row>
    <row r="166" spans="1:17" ht="12.75">
      <c r="A166" s="30"/>
      <c r="B166" s="5">
        <v>2008</v>
      </c>
      <c r="C166" s="19"/>
      <c r="D166" s="19"/>
      <c r="E166" s="9">
        <f>SUM(F166:G166)</f>
        <v>300000</v>
      </c>
      <c r="F166" s="9">
        <v>45000</v>
      </c>
      <c r="G166" s="9">
        <v>255000</v>
      </c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1:17" ht="12.75">
      <c r="A167" s="30"/>
      <c r="B167" s="4">
        <v>2009</v>
      </c>
      <c r="C167" s="19"/>
      <c r="D167" s="19"/>
      <c r="E167" s="9">
        <f>SUM(F167:G167)</f>
        <v>1500000</v>
      </c>
      <c r="F167" s="9">
        <v>225000</v>
      </c>
      <c r="G167" s="9">
        <v>1275000</v>
      </c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1:17" ht="4.5" customHeight="1">
      <c r="A168" s="31"/>
      <c r="B168" s="6" t="s">
        <v>15</v>
      </c>
      <c r="C168" s="19"/>
      <c r="D168" s="19"/>
      <c r="E168" s="9"/>
      <c r="F168" s="9"/>
      <c r="G168" s="9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1:17" ht="33.75">
      <c r="A169" s="29">
        <v>20</v>
      </c>
      <c r="B169" s="11" t="s">
        <v>51</v>
      </c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1:17" ht="45">
      <c r="A170" s="30"/>
      <c r="B170" s="12" t="s">
        <v>55</v>
      </c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1:17" ht="33.75">
      <c r="A171" s="30"/>
      <c r="B171" s="13" t="s">
        <v>46</v>
      </c>
      <c r="C171" s="3">
        <v>345</v>
      </c>
      <c r="D171" s="7">
        <v>926.92601</v>
      </c>
      <c r="E171" s="9">
        <f>SUM(E172:E177)</f>
        <v>11325000</v>
      </c>
      <c r="F171" s="9">
        <f>SUM(F172:F177)</f>
        <v>1975000</v>
      </c>
      <c r="G171" s="9">
        <f>SUM(G172:G177)</f>
        <v>9350000</v>
      </c>
      <c r="H171" s="9">
        <f aca="true" t="shared" si="19" ref="H171:Q171">SUM(H172)</f>
        <v>250000</v>
      </c>
      <c r="I171" s="9">
        <f t="shared" si="19"/>
        <v>250000</v>
      </c>
      <c r="J171" s="9">
        <f t="shared" si="19"/>
        <v>0</v>
      </c>
      <c r="K171" s="9">
        <f t="shared" si="19"/>
        <v>0</v>
      </c>
      <c r="L171" s="9">
        <f t="shared" si="19"/>
        <v>250000</v>
      </c>
      <c r="M171" s="9">
        <f>SUM(N171)</f>
        <v>0</v>
      </c>
      <c r="N171" s="9">
        <f t="shared" si="19"/>
        <v>0</v>
      </c>
      <c r="O171" s="9">
        <f t="shared" si="19"/>
        <v>0</v>
      </c>
      <c r="P171" s="9">
        <f t="shared" si="19"/>
        <v>0</v>
      </c>
      <c r="Q171" s="9">
        <f t="shared" si="19"/>
        <v>0</v>
      </c>
    </row>
    <row r="172" spans="1:17" ht="25.5">
      <c r="A172" s="30"/>
      <c r="B172" s="5" t="s">
        <v>30</v>
      </c>
      <c r="C172" s="19"/>
      <c r="D172" s="19"/>
      <c r="E172" s="9">
        <f>SUM(F172:G172)</f>
        <v>75000</v>
      </c>
      <c r="F172" s="9">
        <v>75000</v>
      </c>
      <c r="G172" s="9"/>
      <c r="H172" s="18">
        <f>I172+M172</f>
        <v>250000</v>
      </c>
      <c r="I172" s="18">
        <f>SUM(J172:L177)</f>
        <v>250000</v>
      </c>
      <c r="J172" s="18"/>
      <c r="K172" s="18"/>
      <c r="L172" s="18">
        <v>250000</v>
      </c>
      <c r="M172" s="18">
        <f>SUM(N171)</f>
        <v>0</v>
      </c>
      <c r="N172" s="18"/>
      <c r="O172" s="18"/>
      <c r="P172" s="18"/>
      <c r="Q172" s="18">
        <v>0</v>
      </c>
    </row>
    <row r="173" spans="1:17" ht="12.75">
      <c r="A173" s="30"/>
      <c r="B173" s="5">
        <v>2008</v>
      </c>
      <c r="C173" s="19"/>
      <c r="D173" s="19"/>
      <c r="E173" s="9">
        <f>SUM(F173:G173)</f>
        <v>250000</v>
      </c>
      <c r="F173" s="9">
        <v>250000</v>
      </c>
      <c r="G173" s="9"/>
      <c r="H173" s="18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1:17" ht="12.75">
      <c r="A174" s="30"/>
      <c r="B174" s="5">
        <v>2009</v>
      </c>
      <c r="C174" s="19"/>
      <c r="D174" s="19"/>
      <c r="E174" s="9">
        <f>SUM(F174:G174)</f>
        <v>1000000</v>
      </c>
      <c r="F174" s="9">
        <v>150000</v>
      </c>
      <c r="G174" s="9">
        <v>850000</v>
      </c>
      <c r="H174" s="18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1:17" ht="12.75">
      <c r="A175" s="30"/>
      <c r="B175" s="5">
        <v>2010</v>
      </c>
      <c r="C175" s="19"/>
      <c r="D175" s="19"/>
      <c r="E175" s="9">
        <f>SUM(F175:G175)</f>
        <v>5000000</v>
      </c>
      <c r="F175" s="9">
        <v>750000</v>
      </c>
      <c r="G175" s="9">
        <v>4250000</v>
      </c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1:17" ht="12.75">
      <c r="A176" s="30"/>
      <c r="B176" s="4">
        <v>2011</v>
      </c>
      <c r="C176" s="19"/>
      <c r="D176" s="19"/>
      <c r="E176" s="9">
        <f>SUM(F176:G176)</f>
        <v>5000000</v>
      </c>
      <c r="F176" s="9">
        <v>750000</v>
      </c>
      <c r="G176" s="9">
        <v>4250000</v>
      </c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1:17" ht="1.5" customHeight="1">
      <c r="A177" s="31"/>
      <c r="B177" s="6" t="s">
        <v>15</v>
      </c>
      <c r="C177" s="19"/>
      <c r="D177" s="19"/>
      <c r="E177" s="9"/>
      <c r="F177" s="9"/>
      <c r="G177" s="9"/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1:17" ht="12.75">
      <c r="A178" s="28" t="s">
        <v>20</v>
      </c>
      <c r="B178" s="28"/>
      <c r="C178" s="19" t="s">
        <v>14</v>
      </c>
      <c r="D178" s="19"/>
      <c r="E178" s="10">
        <f>E18+E27+E36+E45+E54+E61+E69+E76+E85+E94+E102+E110+E117+E125+E131+E139+E147+E156+E164+E171</f>
        <v>77883726</v>
      </c>
      <c r="F178" s="10">
        <f aca="true" t="shared" si="20" ref="F178:Q178">F18+F27+F36+F45+F54+F61+F69+F76+F85+F94+F102+F110+F117+F125+F131+F139+F147+F156+F164+F171</f>
        <v>14346226</v>
      </c>
      <c r="G178" s="10">
        <f t="shared" si="20"/>
        <v>63537500</v>
      </c>
      <c r="H178" s="10">
        <f t="shared" si="20"/>
        <v>3425000</v>
      </c>
      <c r="I178" s="10">
        <f t="shared" si="20"/>
        <v>1427500</v>
      </c>
      <c r="J178" s="10">
        <f t="shared" si="20"/>
        <v>0</v>
      </c>
      <c r="K178" s="10">
        <f t="shared" si="20"/>
        <v>0</v>
      </c>
      <c r="L178" s="10">
        <f t="shared" si="20"/>
        <v>1427500</v>
      </c>
      <c r="M178" s="10">
        <f t="shared" si="20"/>
        <v>1997500</v>
      </c>
      <c r="N178" s="10">
        <f t="shared" si="20"/>
        <v>0</v>
      </c>
      <c r="O178" s="10">
        <f t="shared" si="20"/>
        <v>0</v>
      </c>
      <c r="P178" s="10">
        <f t="shared" si="20"/>
        <v>0</v>
      </c>
      <c r="Q178" s="10">
        <f t="shared" si="20"/>
        <v>1997500</v>
      </c>
    </row>
    <row r="180" ht="12.75">
      <c r="N180" s="8" t="s">
        <v>59</v>
      </c>
    </row>
    <row r="183" ht="12.75">
      <c r="N183" s="8" t="s">
        <v>60</v>
      </c>
    </row>
  </sheetData>
  <mergeCells count="304">
    <mergeCell ref="A145:A153"/>
    <mergeCell ref="A154:A161"/>
    <mergeCell ref="A162:A168"/>
    <mergeCell ref="A169:A177"/>
    <mergeCell ref="A115:A122"/>
    <mergeCell ref="A123:A128"/>
    <mergeCell ref="A129:A136"/>
    <mergeCell ref="A137:A144"/>
    <mergeCell ref="A83:A90"/>
    <mergeCell ref="A91:A99"/>
    <mergeCell ref="A100:A107"/>
    <mergeCell ref="A108:A114"/>
    <mergeCell ref="A52:A58"/>
    <mergeCell ref="A59:A66"/>
    <mergeCell ref="A67:A73"/>
    <mergeCell ref="A74:A82"/>
    <mergeCell ref="O70:O73"/>
    <mergeCell ref="P70:P73"/>
    <mergeCell ref="Q70:Q73"/>
    <mergeCell ref="C67:Q68"/>
    <mergeCell ref="C70:C73"/>
    <mergeCell ref="D70:D73"/>
    <mergeCell ref="H70:H73"/>
    <mergeCell ref="I70:I73"/>
    <mergeCell ref="J70:J73"/>
    <mergeCell ref="K70:K73"/>
    <mergeCell ref="L70:L73"/>
    <mergeCell ref="M70:M73"/>
    <mergeCell ref="N70:N73"/>
    <mergeCell ref="N55:N58"/>
    <mergeCell ref="L55:L58"/>
    <mergeCell ref="M55:M58"/>
    <mergeCell ref="C59:Q60"/>
    <mergeCell ref="C62:C66"/>
    <mergeCell ref="D62:D66"/>
    <mergeCell ref="H62:H66"/>
    <mergeCell ref="O55:O58"/>
    <mergeCell ref="P55:P58"/>
    <mergeCell ref="Q55:Q58"/>
    <mergeCell ref="C52:Q53"/>
    <mergeCell ref="C55:C58"/>
    <mergeCell ref="D55:D58"/>
    <mergeCell ref="H55:H58"/>
    <mergeCell ref="I55:I58"/>
    <mergeCell ref="J55:J58"/>
    <mergeCell ref="K55:K58"/>
    <mergeCell ref="P46:P51"/>
    <mergeCell ref="Q46:Q51"/>
    <mergeCell ref="L46:L51"/>
    <mergeCell ref="M46:M51"/>
    <mergeCell ref="N46:N51"/>
    <mergeCell ref="O46:O51"/>
    <mergeCell ref="P37:P42"/>
    <mergeCell ref="Q37:Q42"/>
    <mergeCell ref="A43:A51"/>
    <mergeCell ref="C43:Q44"/>
    <mergeCell ref="C46:C51"/>
    <mergeCell ref="D46:D51"/>
    <mergeCell ref="H46:H51"/>
    <mergeCell ref="I46:I51"/>
    <mergeCell ref="J46:J51"/>
    <mergeCell ref="K46:K51"/>
    <mergeCell ref="L37:L42"/>
    <mergeCell ref="M37:M42"/>
    <mergeCell ref="N37:N42"/>
    <mergeCell ref="O37:O42"/>
    <mergeCell ref="H37:H42"/>
    <mergeCell ref="I37:I42"/>
    <mergeCell ref="J37:J42"/>
    <mergeCell ref="K37:K42"/>
    <mergeCell ref="A178:B178"/>
    <mergeCell ref="C178:D178"/>
    <mergeCell ref="N28:N33"/>
    <mergeCell ref="O28:O33"/>
    <mergeCell ref="L28:L33"/>
    <mergeCell ref="M28:M33"/>
    <mergeCell ref="A34:A42"/>
    <mergeCell ref="C34:Q35"/>
    <mergeCell ref="C37:C42"/>
    <mergeCell ref="D37:D42"/>
    <mergeCell ref="P28:P33"/>
    <mergeCell ref="Q28:Q33"/>
    <mergeCell ref="A25:A33"/>
    <mergeCell ref="C25:Q26"/>
    <mergeCell ref="C28:C33"/>
    <mergeCell ref="D28:D33"/>
    <mergeCell ref="H28:H33"/>
    <mergeCell ref="I28:I33"/>
    <mergeCell ref="J28:J33"/>
    <mergeCell ref="K28:K33"/>
    <mergeCell ref="A5:Q5"/>
    <mergeCell ref="AA5:AV5"/>
    <mergeCell ref="A6:Q6"/>
    <mergeCell ref="AA6:AV6"/>
    <mergeCell ref="A8:A13"/>
    <mergeCell ref="B8:B13"/>
    <mergeCell ref="C8:C13"/>
    <mergeCell ref="D8:D13"/>
    <mergeCell ref="E8:E13"/>
    <mergeCell ref="F8:G8"/>
    <mergeCell ref="H8:Q8"/>
    <mergeCell ref="F9:F13"/>
    <mergeCell ref="G9:G13"/>
    <mergeCell ref="H9:Q9"/>
    <mergeCell ref="H10:H13"/>
    <mergeCell ref="I10:Q10"/>
    <mergeCell ref="I11:L11"/>
    <mergeCell ref="M11:Q11"/>
    <mergeCell ref="I12:I13"/>
    <mergeCell ref="J12:L12"/>
    <mergeCell ref="M12:M13"/>
    <mergeCell ref="N12:Q12"/>
    <mergeCell ref="A16:A24"/>
    <mergeCell ref="C16:Q17"/>
    <mergeCell ref="C19:C24"/>
    <mergeCell ref="D19:D24"/>
    <mergeCell ref="H19:H24"/>
    <mergeCell ref="I19:I24"/>
    <mergeCell ref="J19:J24"/>
    <mergeCell ref="K19:K24"/>
    <mergeCell ref="L19:L24"/>
    <mergeCell ref="Q19:Q24"/>
    <mergeCell ref="M19:M24"/>
    <mergeCell ref="N19:N24"/>
    <mergeCell ref="O19:O24"/>
    <mergeCell ref="P19:P24"/>
    <mergeCell ref="C74:Q75"/>
    <mergeCell ref="C77:C82"/>
    <mergeCell ref="D77:D82"/>
    <mergeCell ref="H77:H82"/>
    <mergeCell ref="I77:I82"/>
    <mergeCell ref="J77:J82"/>
    <mergeCell ref="K77:K82"/>
    <mergeCell ref="L77:L82"/>
    <mergeCell ref="M77:M82"/>
    <mergeCell ref="N77:N82"/>
    <mergeCell ref="O77:O82"/>
    <mergeCell ref="P77:P82"/>
    <mergeCell ref="Q77:Q82"/>
    <mergeCell ref="C83:Q84"/>
    <mergeCell ref="C86:C90"/>
    <mergeCell ref="D86:D90"/>
    <mergeCell ref="H86:H90"/>
    <mergeCell ref="I86:I90"/>
    <mergeCell ref="J86:J90"/>
    <mergeCell ref="K86:K90"/>
    <mergeCell ref="L86:L90"/>
    <mergeCell ref="M86:M90"/>
    <mergeCell ref="N86:N90"/>
    <mergeCell ref="O86:O90"/>
    <mergeCell ref="P86:P90"/>
    <mergeCell ref="Q86:Q90"/>
    <mergeCell ref="C91:Q93"/>
    <mergeCell ref="C95:C99"/>
    <mergeCell ref="D95:D99"/>
    <mergeCell ref="H95:H99"/>
    <mergeCell ref="I95:I99"/>
    <mergeCell ref="J95:J99"/>
    <mergeCell ref="K95:K99"/>
    <mergeCell ref="L95:L99"/>
    <mergeCell ref="M95:M99"/>
    <mergeCell ref="N95:N99"/>
    <mergeCell ref="O95:O99"/>
    <mergeCell ref="P95:P99"/>
    <mergeCell ref="Q95:Q99"/>
    <mergeCell ref="C100:Q101"/>
    <mergeCell ref="C103:C107"/>
    <mergeCell ref="D103:D107"/>
    <mergeCell ref="H103:H107"/>
    <mergeCell ref="I103:I107"/>
    <mergeCell ref="J103:J107"/>
    <mergeCell ref="K103:K107"/>
    <mergeCell ref="L103:L107"/>
    <mergeCell ref="M103:M107"/>
    <mergeCell ref="N103:N107"/>
    <mergeCell ref="O103:O107"/>
    <mergeCell ref="P103:P107"/>
    <mergeCell ref="Q103:Q107"/>
    <mergeCell ref="C108:Q109"/>
    <mergeCell ref="C111:C114"/>
    <mergeCell ref="D111:D114"/>
    <mergeCell ref="H111:H114"/>
    <mergeCell ref="I111:I114"/>
    <mergeCell ref="J111:J114"/>
    <mergeCell ref="K111:K114"/>
    <mergeCell ref="L111:L114"/>
    <mergeCell ref="M111:M114"/>
    <mergeCell ref="N111:N114"/>
    <mergeCell ref="O111:O114"/>
    <mergeCell ref="P111:P114"/>
    <mergeCell ref="Q111:Q114"/>
    <mergeCell ref="C115:Q116"/>
    <mergeCell ref="C118:C122"/>
    <mergeCell ref="D118:D122"/>
    <mergeCell ref="H118:H122"/>
    <mergeCell ref="I118:I122"/>
    <mergeCell ref="J118:J122"/>
    <mergeCell ref="K118:K122"/>
    <mergeCell ref="L118:L122"/>
    <mergeCell ref="M118:M122"/>
    <mergeCell ref="N118:N122"/>
    <mergeCell ref="O118:O122"/>
    <mergeCell ref="P118:P122"/>
    <mergeCell ref="Q118:Q122"/>
    <mergeCell ref="C123:Q124"/>
    <mergeCell ref="C126:C128"/>
    <mergeCell ref="D126:D128"/>
    <mergeCell ref="H126:H128"/>
    <mergeCell ref="I126:I128"/>
    <mergeCell ref="J126:J128"/>
    <mergeCell ref="K126:K128"/>
    <mergeCell ref="L126:L128"/>
    <mergeCell ref="M126:M128"/>
    <mergeCell ref="N126:N128"/>
    <mergeCell ref="O126:O128"/>
    <mergeCell ref="P126:P128"/>
    <mergeCell ref="Q126:Q128"/>
    <mergeCell ref="C129:Q130"/>
    <mergeCell ref="C132:C136"/>
    <mergeCell ref="D132:D136"/>
    <mergeCell ref="H132:H136"/>
    <mergeCell ref="I132:I136"/>
    <mergeCell ref="J132:J136"/>
    <mergeCell ref="K132:K136"/>
    <mergeCell ref="L132:L136"/>
    <mergeCell ref="M132:M136"/>
    <mergeCell ref="N132:N136"/>
    <mergeCell ref="O132:O136"/>
    <mergeCell ref="P132:P136"/>
    <mergeCell ref="Q132:Q136"/>
    <mergeCell ref="C137:Q138"/>
    <mergeCell ref="C140:C144"/>
    <mergeCell ref="D140:D144"/>
    <mergeCell ref="H140:H144"/>
    <mergeCell ref="I140:I144"/>
    <mergeCell ref="J140:J144"/>
    <mergeCell ref="K140:K144"/>
    <mergeCell ref="L140:L144"/>
    <mergeCell ref="M140:M144"/>
    <mergeCell ref="N140:N144"/>
    <mergeCell ref="O140:O144"/>
    <mergeCell ref="P140:P144"/>
    <mergeCell ref="Q140:Q144"/>
    <mergeCell ref="C145:Q146"/>
    <mergeCell ref="C148:C153"/>
    <mergeCell ref="D148:D153"/>
    <mergeCell ref="H148:H153"/>
    <mergeCell ref="I148:I153"/>
    <mergeCell ref="J148:J153"/>
    <mergeCell ref="K148:K153"/>
    <mergeCell ref="L148:L153"/>
    <mergeCell ref="M148:M153"/>
    <mergeCell ref="N148:N153"/>
    <mergeCell ref="O148:O153"/>
    <mergeCell ref="P148:P153"/>
    <mergeCell ref="Q148:Q153"/>
    <mergeCell ref="C154:Q155"/>
    <mergeCell ref="C157:C161"/>
    <mergeCell ref="D157:D161"/>
    <mergeCell ref="H157:H161"/>
    <mergeCell ref="I157:I161"/>
    <mergeCell ref="J157:J161"/>
    <mergeCell ref="K157:K161"/>
    <mergeCell ref="L157:L161"/>
    <mergeCell ref="M157:M161"/>
    <mergeCell ref="N157:N161"/>
    <mergeCell ref="O157:O161"/>
    <mergeCell ref="P157:P161"/>
    <mergeCell ref="Q157:Q161"/>
    <mergeCell ref="C162:Q163"/>
    <mergeCell ref="C165:C168"/>
    <mergeCell ref="D165:D168"/>
    <mergeCell ref="H165:H168"/>
    <mergeCell ref="I165:I168"/>
    <mergeCell ref="O165:O168"/>
    <mergeCell ref="P165:P168"/>
    <mergeCell ref="Q165:Q168"/>
    <mergeCell ref="J165:J168"/>
    <mergeCell ref="K165:K168"/>
    <mergeCell ref="L165:L168"/>
    <mergeCell ref="M165:M168"/>
    <mergeCell ref="L172:L177"/>
    <mergeCell ref="M172:M177"/>
    <mergeCell ref="N172:N177"/>
    <mergeCell ref="N165:N168"/>
    <mergeCell ref="O172:O177"/>
    <mergeCell ref="P172:P177"/>
    <mergeCell ref="Q172:Q177"/>
    <mergeCell ref="C169:Q170"/>
    <mergeCell ref="C172:C177"/>
    <mergeCell ref="D172:D177"/>
    <mergeCell ref="H172:H177"/>
    <mergeCell ref="I172:I177"/>
    <mergeCell ref="J172:J177"/>
    <mergeCell ref="K172:K177"/>
    <mergeCell ref="I62:I66"/>
    <mergeCell ref="J62:J66"/>
    <mergeCell ref="K62:K66"/>
    <mergeCell ref="L62:L66"/>
    <mergeCell ref="Q62:Q66"/>
    <mergeCell ref="M62:M66"/>
    <mergeCell ref="N62:N66"/>
    <mergeCell ref="O62:O66"/>
    <mergeCell ref="P62:P66"/>
  </mergeCells>
  <printOptions horizontalCentered="1"/>
  <pageMargins left="0.5905511811023623" right="0.5511811023622047" top="0.3937007874015748" bottom="0.3937007874015748" header="0" footer="0.5118110236220472"/>
  <pageSetup fitToHeight="0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Głębski</dc:creator>
  <cp:keywords/>
  <dc:description/>
  <cp:lastModifiedBy>a</cp:lastModifiedBy>
  <cp:lastPrinted>2007-12-29T12:14:11Z</cp:lastPrinted>
  <dcterms:created xsi:type="dcterms:W3CDTF">2004-10-20T06:05:21Z</dcterms:created>
  <dcterms:modified xsi:type="dcterms:W3CDTF">2007-12-29T12:14:37Z</dcterms:modified>
  <cp:category/>
  <cp:version/>
  <cp:contentType/>
  <cp:contentStatus/>
  <cp:revision>1</cp:revision>
</cp:coreProperties>
</file>