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65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<sst xmlns="http://schemas.openxmlformats.org/spreadsheetml/2006/main" count="131" uniqueCount="95">
  <si>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</si>
  <si>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</si>
  <si>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</si>
  <si>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</si>
  <si>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</si>
  <si>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</si>
  <si>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</si>
  <si>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</si>
  <si>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</si>
  <si>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</si>
  <si>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</si>
  <si>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</si>
  <si>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</si>
  <si>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</si>
  <si>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</si>
  <si>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</si>
  <si>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</si>
  <si>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</si>
  <si>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</si>
  <si>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</si>
  <si>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</si>
  <si>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</si>
  <si>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</si>
  <si>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</si>
  <si>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</si>
  <si>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</si>
  <si>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</si>
  <si>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</si>
  <si>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</si>
  <si>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</si>
  <si>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</si>
  <si>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</si>
  <si>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</si>
  <si>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</si>
  <si>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</si>
  <si>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</si>
  <si>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</si>
  <si>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</si>
  <si>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</si>
  <si>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</si>
  <si>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</si>
  <si>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</si>
  <si>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</si>
  <si>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</si>
  <si>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</si>
  <si>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</si>
  <si>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Rady Miejskiej w Wyszkowie</t>
  </si>
  <si>
    <t>Przewodniczący Rady</t>
  </si>
  <si>
    <t>Zmniejszenia</t>
  </si>
  <si>
    <t>Zwiększenia</t>
  </si>
  <si>
    <t>Oświata i wychowanie</t>
  </si>
  <si>
    <t xml:space="preserve">Razem plan </t>
  </si>
  <si>
    <t xml:space="preserve">     Marek Głowacki</t>
  </si>
  <si>
    <t>Zmiana planu wydatków budżetu gminy na 2007 rok.</t>
  </si>
  <si>
    <t>Szkoły podstawowe</t>
  </si>
  <si>
    <t>Pozostała działalność</t>
  </si>
  <si>
    <t>Wydatki inwestycyjne jednostek budżetowych</t>
  </si>
  <si>
    <t xml:space="preserve">Dotacja podmiotowa z budżetu dla zakładu budżetowego </t>
  </si>
  <si>
    <t>Bezpieczeństwo publiczne i ochrona przeciwpożarowa</t>
  </si>
  <si>
    <t>Wynagrodzenia bezosobowe</t>
  </si>
  <si>
    <t>Załącznik Nr 2</t>
  </si>
  <si>
    <t>6060</t>
  </si>
  <si>
    <t>Wydatki na zakupy inwestycyjne jedn.budżet.</t>
  </si>
  <si>
    <t>Pomoc społeczna</t>
  </si>
  <si>
    <t>Ochrona zdrowia</t>
  </si>
  <si>
    <t>Świadczenia społeczne</t>
  </si>
  <si>
    <t>3240</t>
  </si>
  <si>
    <t>Stypendia dla uczniów</t>
  </si>
  <si>
    <t>Kultura i ochrona dziedzictwa narodowego</t>
  </si>
  <si>
    <t>Nagrody o charakterze szczególnym niazaliczane do wynagrodzeń</t>
  </si>
  <si>
    <t>z dnia 28 czerwca 2007r.</t>
  </si>
  <si>
    <t>Ochotnicze straże pożarne</t>
  </si>
  <si>
    <t>Administracja publiczna</t>
  </si>
  <si>
    <t>Urzędy gmin</t>
  </si>
  <si>
    <t>Promocja jednostek samorządu terytorialnego</t>
  </si>
  <si>
    <t xml:space="preserve">Zakup usług pozostałych </t>
  </si>
  <si>
    <t>Gimnazja</t>
  </si>
  <si>
    <t xml:space="preserve">Dotacja podmiotowa dla zakładu budżetowego </t>
  </si>
  <si>
    <t>Zasiłki i pomoc w nat.oraz skł.na ubezp.społ.</t>
  </si>
  <si>
    <t>Składki na ubezpieczenia zdrowotne opłacane przez osoby pobier.świadcz. z pomocy społ.</t>
  </si>
  <si>
    <t xml:space="preserve">Składki na ubezpieczenia zdrowotne </t>
  </si>
  <si>
    <t>Szkolenia pracowników niebędących członkami korpusu służby cywilnej.</t>
  </si>
  <si>
    <t>Transport i łączność</t>
  </si>
  <si>
    <t xml:space="preserve">Lokalny transport zbiorowy </t>
  </si>
  <si>
    <t xml:space="preserve">Zakup usług pozostałych           </t>
  </si>
  <si>
    <t>Rady gmin</t>
  </si>
  <si>
    <t xml:space="preserve">Zakup materiałów i wyposażenia </t>
  </si>
  <si>
    <t>Drogi publiczne powiatowe</t>
  </si>
  <si>
    <t>6300</t>
  </si>
  <si>
    <t>Dotacja celowa na pomoc finansową udzielaną między jednostkami samorządu terytorialnego na dofinansowanie własnych zadań inwestycyjnych i zakupów inw.</t>
  </si>
  <si>
    <t>Gospodarka komunalna i ochrona środowiska</t>
  </si>
  <si>
    <t>Gospodarka ściekowa i ochrona wód</t>
  </si>
  <si>
    <t>Kultura fizyczna i sport</t>
  </si>
  <si>
    <t>Obiekty sportowe</t>
  </si>
  <si>
    <t>do Uchwały Nr X/52/2007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</si>
</sst>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3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10" fillId="0" borderId="10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2" fillId="0" borderId="7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12" fillId="0" borderId="7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10" fillId="0" borderId="13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wrapText="1"/>
    </xf>
    <xf numFmtId="3" fontId="5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wrapText="1"/>
    </xf>
    <xf numFmtId="3" fontId="5" fillId="0" borderId="14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wrapText="1"/>
    </xf>
    <xf numFmtId="3" fontId="12" fillId="0" borderId="14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0" fontId="2" fillId="0" borderId="6" xfId="0" applyFont="1" applyBorder="1" applyAlignment="1">
      <alignment/>
    </xf>
    <xf numFmtId="0" fontId="8" fillId="0" borderId="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12" fillId="0" borderId="21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vertical="center" wrapText="1"/>
    </xf>
    <xf numFmtId="0" fontId="1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0" fontId="9" fillId="0" borderId="25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6" fillId="0" borderId="26" xfId="0" applyFont="1" applyBorder="1" applyAlignment="1">
      <alignment vertical="center"/>
    </xf>
    <xf numFmtId="0" fontId="8" fillId="0" borderId="27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2" fillId="0" borderId="28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6" fillId="0" borderId="29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3" fontId="10" fillId="0" borderId="30" xfId="0" applyNumberFormat="1" applyFont="1" applyBorder="1" applyAlignment="1">
      <alignment wrapText="1"/>
    </xf>
    <xf numFmtId="3" fontId="8" fillId="0" borderId="31" xfId="0" applyNumberFormat="1" applyFont="1" applyBorder="1" applyAlignment="1">
      <alignment vertical="center" wrapText="1"/>
    </xf>
    <xf numFmtId="3" fontId="5" fillId="0" borderId="30" xfId="0" applyNumberFormat="1" applyFont="1" applyBorder="1" applyAlignment="1">
      <alignment wrapText="1"/>
    </xf>
    <xf numFmtId="3" fontId="12" fillId="0" borderId="31" xfId="0" applyNumberFormat="1" applyFont="1" applyBorder="1" applyAlignment="1">
      <alignment vertical="center" wrapText="1"/>
    </xf>
    <xf numFmtId="3" fontId="0" fillId="0" borderId="30" xfId="0" applyNumberFormat="1" applyFont="1" applyBorder="1" applyAlignment="1">
      <alignment wrapText="1"/>
    </xf>
    <xf numFmtId="3" fontId="2" fillId="0" borderId="31" xfId="0" applyNumberFormat="1" applyFont="1" applyBorder="1" applyAlignment="1">
      <alignment vertical="center" wrapText="1"/>
    </xf>
    <xf numFmtId="3" fontId="5" fillId="0" borderId="25" xfId="0" applyNumberFormat="1" applyFont="1" applyBorder="1" applyAlignment="1">
      <alignment wrapText="1"/>
    </xf>
    <xf numFmtId="3" fontId="12" fillId="0" borderId="29" xfId="0" applyNumberFormat="1" applyFont="1" applyBorder="1" applyAlignment="1">
      <alignment vertical="center" wrapText="1"/>
    </xf>
    <xf numFmtId="3" fontId="0" fillId="0" borderId="25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vertical="center" wrapText="1"/>
    </xf>
    <xf numFmtId="3" fontId="0" fillId="0" borderId="32" xfId="0" applyNumberFormat="1" applyFont="1" applyBorder="1" applyAlignment="1">
      <alignment wrapText="1"/>
    </xf>
    <xf numFmtId="3" fontId="2" fillId="0" borderId="33" xfId="0" applyNumberFormat="1" applyFont="1" applyBorder="1" applyAlignment="1">
      <alignment vertical="center" wrapText="1"/>
    </xf>
    <xf numFmtId="3" fontId="0" fillId="0" borderId="34" xfId="0" applyNumberFormat="1" applyFont="1" applyBorder="1" applyAlignment="1">
      <alignment wrapText="1"/>
    </xf>
    <xf numFmtId="3" fontId="2" fillId="0" borderId="35" xfId="0" applyNumberFormat="1" applyFont="1" applyBorder="1" applyAlignment="1">
      <alignment vertical="center" wrapText="1"/>
    </xf>
    <xf numFmtId="3" fontId="10" fillId="0" borderId="36" xfId="0" applyNumberFormat="1" applyFont="1" applyBorder="1" applyAlignment="1">
      <alignment wrapText="1"/>
    </xf>
    <xf numFmtId="3" fontId="8" fillId="0" borderId="37" xfId="0" applyNumberFormat="1" applyFont="1" applyBorder="1" applyAlignment="1">
      <alignment wrapText="1"/>
    </xf>
    <xf numFmtId="3" fontId="5" fillId="0" borderId="32" xfId="0" applyNumberFormat="1" applyFont="1" applyBorder="1" applyAlignment="1">
      <alignment wrapText="1"/>
    </xf>
    <xf numFmtId="3" fontId="12" fillId="0" borderId="33" xfId="0" applyNumberFormat="1" applyFont="1" applyBorder="1" applyAlignment="1">
      <alignment vertical="center" wrapText="1"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12" fillId="0" borderId="22" xfId="0" applyNumberFormat="1" applyFont="1" applyBorder="1" applyAlignment="1">
      <alignment horizontal="right"/>
    </xf>
    <xf numFmtId="3" fontId="10" fillId="0" borderId="36" xfId="0" applyNumberFormat="1" applyFont="1" applyBorder="1" applyAlignment="1">
      <alignment/>
    </xf>
    <xf numFmtId="3" fontId="8" fillId="0" borderId="38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/>
    </xf>
    <xf numFmtId="3" fontId="12" fillId="0" borderId="39" xfId="0" applyNumberFormat="1" applyFont="1" applyBorder="1" applyAlignment="1">
      <alignment horizontal="right"/>
    </xf>
    <xf numFmtId="3" fontId="10" fillId="0" borderId="40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10" fillId="0" borderId="7" xfId="0" applyNumberFormat="1" applyFont="1" applyBorder="1" applyAlignment="1">
      <alignment wrapText="1"/>
    </xf>
    <xf numFmtId="3" fontId="8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wrapText="1"/>
    </xf>
    <xf numFmtId="3" fontId="12" fillId="0" borderId="14" xfId="0" applyNumberFormat="1" applyFont="1" applyBorder="1" applyAlignment="1">
      <alignment vertical="center" wrapText="1"/>
    </xf>
    <xf numFmtId="3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12" fillId="0" borderId="20" xfId="0" applyFont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3" fontId="10" fillId="0" borderId="19" xfId="0" applyNumberFormat="1" applyFont="1" applyBorder="1" applyAlignment="1">
      <alignment wrapText="1"/>
    </xf>
    <xf numFmtId="3" fontId="0" fillId="0" borderId="20" xfId="0" applyNumberFormat="1" applyFont="1" applyBorder="1" applyAlignment="1">
      <alignment wrapText="1"/>
    </xf>
    <xf numFmtId="3" fontId="5" fillId="0" borderId="20" xfId="0" applyNumberFormat="1" applyFont="1" applyBorder="1" applyAlignment="1">
      <alignment wrapText="1"/>
    </xf>
    <xf numFmtId="3" fontId="0" fillId="0" borderId="28" xfId="0" applyNumberFormat="1" applyFont="1" applyBorder="1" applyAlignment="1">
      <alignment wrapText="1"/>
    </xf>
    <xf numFmtId="3" fontId="5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13" xfId="0" applyNumberFormat="1" applyFont="1" applyBorder="1" applyAlignment="1">
      <alignment wrapText="1"/>
    </xf>
    <xf numFmtId="3" fontId="10" fillId="0" borderId="42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10" fillId="0" borderId="43" xfId="0" applyNumberFormat="1" applyFont="1" applyBorder="1" applyAlignment="1">
      <alignment wrapText="1"/>
    </xf>
    <xf numFmtId="3" fontId="5" fillId="0" borderId="44" xfId="0" applyNumberFormat="1" applyFont="1" applyBorder="1" applyAlignment="1">
      <alignment wrapText="1"/>
    </xf>
    <xf numFmtId="3" fontId="0" fillId="0" borderId="44" xfId="0" applyNumberFormat="1" applyFont="1" applyBorder="1" applyAlignment="1">
      <alignment wrapText="1"/>
    </xf>
    <xf numFmtId="3" fontId="0" fillId="0" borderId="45" xfId="0" applyNumberFormat="1" applyFont="1" applyBorder="1" applyAlignment="1">
      <alignment wrapText="1"/>
    </xf>
    <xf numFmtId="3" fontId="10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9" fontId="2" fillId="0" borderId="48" xfId="0" applyFont="1" applyBorder="1" applyAlignment="1">
      <alignment horizontal="center"/>
    </xf>
    <xf numFmtId="49" fontId="2" fillId="0" borderId="49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2" fillId="0" borderId="51" xfId="0" applyFont="1" applyBorder="1" applyAlignment="1">
      <alignment wrapText="1"/>
    </xf>
    <xf numFmtId="0" fontId="6" fillId="0" borderId="48" xfId="0" applyFont="1" applyBorder="1" applyAlignment="1">
      <alignment/>
    </xf>
    <xf numFmtId="0" fontId="8" fillId="0" borderId="52" xfId="0" applyFont="1" applyBorder="1" applyAlignment="1">
      <alignment horizontal="right"/>
    </xf>
    <xf numFmtId="49" fontId="8" fillId="0" borderId="48" xfId="0" applyFont="1" applyBorder="1" applyAlignment="1">
      <alignment horizontal="center"/>
    </xf>
    <xf numFmtId="0" fontId="2" fillId="0" borderId="53" xfId="0" applyFont="1" applyBorder="1" applyAlignment="1">
      <alignment horizontal="right"/>
    </xf>
    <xf numFmtId="0" fontId="12" fillId="0" borderId="53" xfId="0" applyFont="1" applyBorder="1" applyAlignment="1">
      <alignment horizontal="right"/>
    </xf>
    <xf numFmtId="49" fontId="12" fillId="0" borderId="48" xfId="0" applyFont="1" applyBorder="1" applyAlignment="1">
      <alignment horizontal="center"/>
    </xf>
    <xf numFmtId="0" fontId="2" fillId="0" borderId="54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49" fontId="2" fillId="0" borderId="55" xfId="0" applyFont="1" applyBorder="1" applyAlignment="1">
      <alignment horizontal="center"/>
    </xf>
    <xf numFmtId="0" fontId="5" fillId="0" borderId="55" xfId="0" applyFont="1" applyBorder="1" applyAlignment="1">
      <alignment/>
    </xf>
    <xf numFmtId="0" fontId="5" fillId="0" borderId="49" xfId="0" applyFont="1" applyBorder="1" applyAlignment="1">
      <alignment/>
    </xf>
    <xf numFmtId="0" fontId="6" fillId="0" borderId="56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57" xfId="0" applyFont="1" applyBorder="1" applyAlignment="1">
      <alignment horizontal="right"/>
    </xf>
    <xf numFmtId="0" fontId="8" fillId="0" borderId="58" xfId="0" applyFont="1" applyBorder="1" applyAlignment="1">
      <alignment horizontal="center"/>
    </xf>
    <xf numFmtId="0" fontId="8" fillId="0" borderId="55" xfId="0" applyFont="1" applyBorder="1" applyAlignment="1">
      <alignment/>
    </xf>
    <xf numFmtId="0" fontId="12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12" fillId="0" borderId="55" xfId="0" applyFont="1" applyBorder="1" applyAlignment="1">
      <alignment horizontal="right"/>
    </xf>
    <xf numFmtId="0" fontId="2" fillId="0" borderId="48" xfId="0" applyFont="1" applyBorder="1" applyAlignment="1">
      <alignment/>
    </xf>
    <xf numFmtId="49" fontId="2" fillId="0" borderId="48" xfId="0" applyFont="1" applyBorder="1" applyAlignment="1">
      <alignment horizontal="center"/>
    </xf>
    <xf numFmtId="0" fontId="2" fillId="0" borderId="59" xfId="0" applyFont="1" applyBorder="1" applyAlignment="1">
      <alignment/>
    </xf>
    <xf numFmtId="49" fontId="2" fillId="0" borderId="59" xfId="0" applyFont="1" applyBorder="1" applyAlignment="1">
      <alignment horizontal="center"/>
    </xf>
    <xf numFmtId="0" fontId="2" fillId="0" borderId="60" xfId="0" applyFont="1" applyBorder="1" applyAlignment="1">
      <alignment/>
    </xf>
    <xf numFmtId="49" fontId="2" fillId="0" borderId="60" xfId="0" applyFont="1" applyBorder="1" applyAlignment="1">
      <alignment horizontal="center"/>
    </xf>
    <xf numFmtId="49" fontId="8" fillId="0" borderId="58" xfId="0" applyFont="1" applyBorder="1" applyAlignment="1">
      <alignment horizontal="center"/>
    </xf>
    <xf numFmtId="0" fontId="8" fillId="0" borderId="58" xfId="0" applyFont="1" applyBorder="1" applyAlignment="1">
      <alignment/>
    </xf>
    <xf numFmtId="49" fontId="8" fillId="0" borderId="58" xfId="0" applyFont="1" applyBorder="1" applyAlignment="1">
      <alignment horizontal="center"/>
    </xf>
    <xf numFmtId="0" fontId="8" fillId="0" borderId="53" xfId="0" applyFont="1" applyBorder="1" applyAlignment="1">
      <alignment/>
    </xf>
    <xf numFmtId="0" fontId="12" fillId="0" borderId="48" xfId="0" applyFont="1" applyBorder="1" applyAlignment="1">
      <alignment/>
    </xf>
    <xf numFmtId="49" fontId="12" fillId="0" borderId="48" xfId="0" applyFont="1" applyBorder="1" applyAlignment="1">
      <alignment horizontal="center"/>
    </xf>
    <xf numFmtId="0" fontId="12" fillId="0" borderId="53" xfId="0" applyFont="1" applyBorder="1" applyAlignment="1">
      <alignment/>
    </xf>
    <xf numFmtId="49" fontId="12" fillId="0" borderId="48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8" fillId="0" borderId="61" xfId="0" applyFont="1" applyBorder="1" applyAlignment="1">
      <alignment/>
    </xf>
    <xf numFmtId="0" fontId="12" fillId="0" borderId="60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8" fillId="0" borderId="62" xfId="0" applyFont="1" applyBorder="1" applyAlignment="1">
      <alignment/>
    </xf>
    <xf numFmtId="49" fontId="8" fillId="0" borderId="58" xfId="0" applyFont="1" applyBorder="1" applyAlignment="1">
      <alignment/>
    </xf>
    <xf numFmtId="0" fontId="8" fillId="0" borderId="54" xfId="0" applyFont="1" applyBorder="1" applyAlignment="1">
      <alignment/>
    </xf>
    <xf numFmtId="0" fontId="12" fillId="0" borderId="59" xfId="0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right"/>
    </xf>
    <xf numFmtId="49" fontId="6" fillId="0" borderId="60" xfId="0" applyFont="1" applyBorder="1" applyAlignment="1">
      <alignment horizontal="center"/>
    </xf>
    <xf numFmtId="0" fontId="3" fillId="0" borderId="60" xfId="0" applyFont="1" applyBorder="1" applyAlignment="1">
      <alignment horizontal="right"/>
    </xf>
    <xf numFmtId="0" fontId="6" fillId="0" borderId="6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5" xfId="0" applyFont="1" applyBorder="1" applyAlignment="1">
      <alignment/>
    </xf>
    <xf numFmtId="0" fontId="9" fillId="0" borderId="3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6" fillId="0" borderId="35" xfId="0" applyFont="1" applyBorder="1" applyAlignment="1">
      <alignment vertical="center" wrapText="1"/>
    </xf>
    <xf numFmtId="0" fontId="9" fillId="0" borderId="28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12" fillId="0" borderId="59" xfId="0" applyFont="1" applyBorder="1" applyAlignment="1">
      <alignment/>
    </xf>
    <xf numFmtId="0" fontId="2" fillId="0" borderId="20" xfId="0" applyFont="1" applyBorder="1" applyAlignment="1">
      <alignment/>
    </xf>
    <xf numFmtId="3" fontId="0" fillId="0" borderId="32" xfId="0" applyNumberFormat="1" applyFont="1" applyBorder="1" applyAlignment="1">
      <alignment/>
    </xf>
    <xf numFmtId="3" fontId="2" fillId="0" borderId="39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/>
    </xf>
    <xf numFmtId="0" fontId="12" fillId="0" borderId="57" xfId="0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12" fillId="0" borderId="38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12" fillId="0" borderId="62" xfId="0" applyFont="1" applyBorder="1" applyAlignment="1">
      <alignment/>
    </xf>
    <xf numFmtId="0" fontId="12" fillId="0" borderId="48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" fillId="0" borderId="38" xfId="0" applyNumberFormat="1" applyFont="1" applyBorder="1" applyAlignment="1">
      <alignment horizontal="right"/>
    </xf>
    <xf numFmtId="0" fontId="8" fillId="0" borderId="56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28" xfId="0" applyFont="1" applyBorder="1" applyAlignment="1">
      <alignment wrapText="1"/>
    </xf>
    <xf numFmtId="3" fontId="2" fillId="0" borderId="66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0" fontId="9" fillId="0" borderId="6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6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75" zoomScaleNormal="75" workbookViewId="0" topLeftCell="A46">
      <selection activeCell="H22" sqref="H22"/>
    </sheetView>
  </sheetViews>
  <sheetFormatPr defaultColWidth="9.140625" defaultRowHeight="12.75"/>
  <cols>
    <col min="1" max="1" width="4.57421875" style="27" customWidth="1"/>
    <col min="2" max="2" width="7.140625" style="27" customWidth="1"/>
    <col min="3" max="3" width="6.421875" style="27" customWidth="1"/>
    <col min="4" max="4" width="53.5742187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7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ht="14.25">
      <c r="A1" s="23"/>
      <c r="B1" s="23"/>
      <c r="C1" s="23"/>
      <c r="D1" s="24"/>
      <c r="E1" s="25"/>
      <c r="F1" s="25"/>
      <c r="G1" s="26"/>
      <c r="I1" s="25" t="s">
        <v>60</v>
      </c>
      <c r="J1" s="26"/>
    </row>
    <row r="2" spans="1:10" ht="14.25">
      <c r="A2" s="23"/>
      <c r="B2" s="23"/>
      <c r="C2" s="23"/>
      <c r="D2" s="24"/>
      <c r="E2" s="25"/>
      <c r="F2" s="25"/>
      <c r="G2" s="26"/>
      <c r="I2" s="25" t="s">
        <v>94</v>
      </c>
      <c r="J2" s="26"/>
    </row>
    <row r="3" spans="1:10" ht="14.25">
      <c r="A3" s="23"/>
      <c r="B3" s="23"/>
      <c r="C3" s="23"/>
      <c r="D3" s="24"/>
      <c r="E3" s="25"/>
      <c r="F3" s="25"/>
      <c r="G3" s="26"/>
      <c r="I3" s="25" t="s">
        <v>46</v>
      </c>
      <c r="J3" s="26"/>
    </row>
    <row r="4" spans="1:10" ht="14.25">
      <c r="A4" s="23"/>
      <c r="B4" s="23"/>
      <c r="C4" s="23"/>
      <c r="D4" s="24"/>
      <c r="E4" s="25"/>
      <c r="F4" s="25"/>
      <c r="G4" s="26"/>
      <c r="I4" s="25" t="s">
        <v>70</v>
      </c>
      <c r="J4" s="26"/>
    </row>
    <row r="5" spans="1:10" ht="14.25">
      <c r="A5" s="23"/>
      <c r="B5" s="23"/>
      <c r="C5" s="23"/>
      <c r="D5" s="28"/>
      <c r="E5" s="29"/>
      <c r="F5" s="29"/>
      <c r="G5" s="30"/>
      <c r="I5" s="29"/>
      <c r="J5" s="30"/>
    </row>
    <row r="6" spans="1:9" ht="15.75">
      <c r="A6" s="289" t="s">
        <v>53</v>
      </c>
      <c r="B6" s="290"/>
      <c r="C6" s="290"/>
      <c r="D6" s="290"/>
      <c r="E6" s="290"/>
      <c r="F6" s="290"/>
      <c r="G6" s="291"/>
      <c r="H6" s="291"/>
      <c r="I6" s="291"/>
    </row>
    <row r="7" spans="1:7" ht="15">
      <c r="A7" s="31"/>
      <c r="B7" s="31"/>
      <c r="C7" s="31"/>
      <c r="D7" s="31"/>
      <c r="E7" s="31"/>
      <c r="F7" s="31"/>
      <c r="G7" s="32"/>
    </row>
    <row r="8" spans="1:7" ht="14.25">
      <c r="A8" s="33"/>
      <c r="B8" s="33"/>
      <c r="C8" s="33"/>
      <c r="D8" s="33"/>
      <c r="E8" s="33"/>
      <c r="F8" s="33"/>
      <c r="G8" s="34"/>
    </row>
    <row r="9" spans="1:10" ht="13.5" customHeight="1">
      <c r="A9" s="35" t="s">
        <v>0</v>
      </c>
      <c r="B9" s="35"/>
      <c r="C9" s="35"/>
      <c r="D9" s="287" t="s">
        <v>1</v>
      </c>
      <c r="E9" s="283" t="s">
        <v>48</v>
      </c>
      <c r="F9" s="284"/>
      <c r="G9" s="285"/>
      <c r="H9" s="284" t="s">
        <v>49</v>
      </c>
      <c r="I9" s="284"/>
      <c r="J9" s="286"/>
    </row>
    <row r="10" spans="1:10" ht="43.5" customHeight="1">
      <c r="A10" s="200" t="s">
        <v>2</v>
      </c>
      <c r="B10" s="200" t="s">
        <v>3</v>
      </c>
      <c r="C10" s="200" t="s">
        <v>4</v>
      </c>
      <c r="D10" s="288"/>
      <c r="E10" s="110" t="s">
        <v>38</v>
      </c>
      <c r="F10" s="107" t="s">
        <v>39</v>
      </c>
      <c r="G10" s="123" t="s">
        <v>51</v>
      </c>
      <c r="H10" s="107" t="s">
        <v>38</v>
      </c>
      <c r="I10" s="108" t="s">
        <v>39</v>
      </c>
      <c r="J10" s="109" t="s">
        <v>51</v>
      </c>
    </row>
    <row r="11" spans="1:10" ht="15">
      <c r="A11" s="201">
        <v>600</v>
      </c>
      <c r="B11" s="201"/>
      <c r="C11" s="202"/>
      <c r="D11" s="88" t="s">
        <v>82</v>
      </c>
      <c r="E11" s="110"/>
      <c r="F11" s="107"/>
      <c r="G11" s="124"/>
      <c r="H11" s="157">
        <f>H12+H15</f>
        <v>407008</v>
      </c>
      <c r="I11" s="157"/>
      <c r="J11" s="158">
        <f>SUM(H11:I11)</f>
        <v>407008</v>
      </c>
    </row>
    <row r="12" spans="1:10" ht="14.25">
      <c r="A12" s="203"/>
      <c r="B12" s="204">
        <v>60004</v>
      </c>
      <c r="C12" s="205"/>
      <c r="D12" s="104" t="s">
        <v>83</v>
      </c>
      <c r="E12" s="110"/>
      <c r="F12" s="107"/>
      <c r="G12" s="124"/>
      <c r="H12" s="166">
        <f>SUM(H13)</f>
        <v>10000</v>
      </c>
      <c r="I12" s="57"/>
      <c r="J12" s="159">
        <f>SUM(H12:I12)</f>
        <v>10000</v>
      </c>
    </row>
    <row r="13" spans="1:10" ht="14.25">
      <c r="A13" s="203"/>
      <c r="B13" s="206"/>
      <c r="C13" s="196" t="s">
        <v>7</v>
      </c>
      <c r="D13" s="115" t="s">
        <v>84</v>
      </c>
      <c r="E13" s="110"/>
      <c r="F13" s="107"/>
      <c r="G13" s="124"/>
      <c r="H13" s="167">
        <v>10000</v>
      </c>
      <c r="I13" s="54"/>
      <c r="J13" s="160">
        <f>SUM(H13:I13)</f>
        <v>10000</v>
      </c>
    </row>
    <row r="14" spans="1:10" ht="14.25">
      <c r="A14" s="207"/>
      <c r="B14" s="207"/>
      <c r="C14" s="208"/>
      <c r="D14" s="195"/>
      <c r="E14" s="110"/>
      <c r="F14" s="107"/>
      <c r="G14" s="124"/>
      <c r="H14" s="167"/>
      <c r="I14" s="54"/>
      <c r="J14" s="160"/>
    </row>
    <row r="15" spans="1:10" ht="14.25">
      <c r="A15" s="207"/>
      <c r="B15" s="209">
        <v>60014</v>
      </c>
      <c r="C15" s="210"/>
      <c r="D15" s="198" t="s">
        <v>87</v>
      </c>
      <c r="E15" s="110"/>
      <c r="F15" s="107"/>
      <c r="G15" s="124"/>
      <c r="H15" s="166">
        <f>SUM(H16)</f>
        <v>397008</v>
      </c>
      <c r="I15" s="57"/>
      <c r="J15" s="159">
        <f>SUM(H15:I15)</f>
        <v>397008</v>
      </c>
    </row>
    <row r="16" spans="1:10" ht="38.25">
      <c r="A16" s="207"/>
      <c r="B16" s="207"/>
      <c r="C16" s="197" t="s">
        <v>88</v>
      </c>
      <c r="D16" s="199" t="s">
        <v>89</v>
      </c>
      <c r="E16" s="110"/>
      <c r="F16" s="107"/>
      <c r="G16" s="124"/>
      <c r="H16" s="167">
        <v>397008</v>
      </c>
      <c r="I16" s="54"/>
      <c r="J16" s="160">
        <f>SUM(H16:I16)</f>
        <v>397008</v>
      </c>
    </row>
    <row r="17" spans="1:10" ht="15" thickBot="1">
      <c r="A17" s="211"/>
      <c r="B17" s="211"/>
      <c r="C17" s="211"/>
      <c r="D17" s="113"/>
      <c r="E17" s="251"/>
      <c r="F17" s="252"/>
      <c r="G17" s="253"/>
      <c r="H17" s="254"/>
      <c r="I17" s="255"/>
      <c r="J17" s="256"/>
    </row>
    <row r="18" spans="1:10" ht="15">
      <c r="A18" s="212">
        <v>750</v>
      </c>
      <c r="B18" s="213"/>
      <c r="C18" s="214"/>
      <c r="D18" s="88" t="s">
        <v>72</v>
      </c>
      <c r="E18" s="125">
        <f>E19+E22+E26</f>
        <v>800</v>
      </c>
      <c r="F18" s="52"/>
      <c r="G18" s="126">
        <f>SUM(E18:F18)</f>
        <v>800</v>
      </c>
      <c r="H18" s="168">
        <f>H22+H26</f>
        <v>40580</v>
      </c>
      <c r="I18" s="183"/>
      <c r="J18" s="68">
        <f>SUM(H18:I18)</f>
        <v>40580</v>
      </c>
    </row>
    <row r="19" spans="1:10" ht="15">
      <c r="A19" s="215"/>
      <c r="B19" s="204">
        <v>75022</v>
      </c>
      <c r="C19" s="216"/>
      <c r="D19" s="104" t="s">
        <v>85</v>
      </c>
      <c r="E19" s="127">
        <f>E20</f>
        <v>800</v>
      </c>
      <c r="F19" s="111"/>
      <c r="G19" s="128">
        <f>SUM(E19:F19)</f>
        <v>800</v>
      </c>
      <c r="H19" s="168"/>
      <c r="I19" s="183"/>
      <c r="J19" s="68"/>
    </row>
    <row r="20" spans="1:10" ht="15">
      <c r="A20" s="215"/>
      <c r="B20" s="203"/>
      <c r="C20" s="217">
        <v>4210</v>
      </c>
      <c r="D20" s="115" t="s">
        <v>86</v>
      </c>
      <c r="E20" s="129">
        <v>800</v>
      </c>
      <c r="F20" s="112"/>
      <c r="G20" s="130">
        <f>SUM(E20:F20)</f>
        <v>800</v>
      </c>
      <c r="H20" s="168"/>
      <c r="I20" s="183"/>
      <c r="J20" s="68"/>
    </row>
    <row r="21" spans="1:10" ht="15">
      <c r="A21" s="215"/>
      <c r="B21" s="213"/>
      <c r="C21" s="214"/>
      <c r="D21" s="88"/>
      <c r="E21" s="125"/>
      <c r="F21" s="52"/>
      <c r="G21" s="126"/>
      <c r="H21" s="168"/>
      <c r="I21" s="183"/>
      <c r="J21" s="68"/>
    </row>
    <row r="22" spans="1:10" ht="14.25">
      <c r="A22" s="218"/>
      <c r="B22" s="204">
        <v>75023</v>
      </c>
      <c r="C22" s="216"/>
      <c r="D22" s="104" t="s">
        <v>73</v>
      </c>
      <c r="E22" s="131">
        <f>SUM(E24:E24)</f>
        <v>0</v>
      </c>
      <c r="F22" s="56"/>
      <c r="G22" s="132">
        <f>SUM(E22:F22)</f>
        <v>0</v>
      </c>
      <c r="H22" s="166">
        <f>SUM(H23:H24)</f>
        <v>16180</v>
      </c>
      <c r="I22" s="57"/>
      <c r="J22" s="58">
        <f>SUM(H22:I22)</f>
        <v>16180</v>
      </c>
    </row>
    <row r="23" spans="1:10" ht="25.5">
      <c r="A23" s="218"/>
      <c r="B23" s="219"/>
      <c r="C23" s="217">
        <v>4700</v>
      </c>
      <c r="D23" s="115" t="s">
        <v>81</v>
      </c>
      <c r="E23" s="131"/>
      <c r="F23" s="56"/>
      <c r="G23" s="132"/>
      <c r="H23" s="166">
        <v>10180</v>
      </c>
      <c r="I23" s="57"/>
      <c r="J23" s="58">
        <f>SUM(H23:I23)</f>
        <v>10180</v>
      </c>
    </row>
    <row r="24" spans="1:10" ht="14.25">
      <c r="A24" s="218"/>
      <c r="B24" s="220"/>
      <c r="C24" s="221" t="s">
        <v>61</v>
      </c>
      <c r="D24" s="105" t="s">
        <v>62</v>
      </c>
      <c r="E24" s="133"/>
      <c r="F24" s="53"/>
      <c r="G24" s="134">
        <f>SUM(E24:F24)</f>
        <v>0</v>
      </c>
      <c r="H24" s="167">
        <v>6000</v>
      </c>
      <c r="I24" s="54"/>
      <c r="J24" s="55">
        <f>SUM(H24:I24)</f>
        <v>6000</v>
      </c>
    </row>
    <row r="25" spans="1:10" ht="14.25">
      <c r="A25" s="218"/>
      <c r="B25" s="222"/>
      <c r="C25" s="223"/>
      <c r="D25" s="116"/>
      <c r="E25" s="135"/>
      <c r="F25" s="69"/>
      <c r="G25" s="136"/>
      <c r="H25" s="169"/>
      <c r="I25" s="102"/>
      <c r="J25" s="103"/>
    </row>
    <row r="26" spans="1:10" ht="14.25">
      <c r="A26" s="218"/>
      <c r="B26" s="204">
        <v>75075</v>
      </c>
      <c r="C26" s="205"/>
      <c r="D26" s="106" t="s">
        <v>74</v>
      </c>
      <c r="E26" s="135"/>
      <c r="F26" s="69"/>
      <c r="G26" s="136"/>
      <c r="H26" s="170">
        <f>SUM(H27)</f>
        <v>24400</v>
      </c>
      <c r="I26" s="161"/>
      <c r="J26" s="162">
        <f>SUM(H26:I26)</f>
        <v>24400</v>
      </c>
    </row>
    <row r="27" spans="1:10" ht="14.25">
      <c r="A27" s="218"/>
      <c r="B27" s="203"/>
      <c r="C27" s="217">
        <v>4300</v>
      </c>
      <c r="D27" s="105" t="s">
        <v>75</v>
      </c>
      <c r="E27" s="135"/>
      <c r="F27" s="69"/>
      <c r="G27" s="136"/>
      <c r="H27" s="169">
        <v>24400</v>
      </c>
      <c r="I27" s="102"/>
      <c r="J27" s="103">
        <f>SUM(H27:I27)</f>
        <v>24400</v>
      </c>
    </row>
    <row r="28" spans="1:10" ht="15" thickBot="1">
      <c r="A28" s="211"/>
      <c r="B28" s="224"/>
      <c r="C28" s="225"/>
      <c r="D28" s="117"/>
      <c r="E28" s="137"/>
      <c r="F28" s="60"/>
      <c r="G28" s="138"/>
      <c r="H28" s="171"/>
      <c r="I28" s="61"/>
      <c r="J28" s="77"/>
    </row>
    <row r="29" spans="1:10" ht="30">
      <c r="A29" s="212">
        <v>754</v>
      </c>
      <c r="B29" s="213"/>
      <c r="C29" s="226"/>
      <c r="D29" s="118" t="s">
        <v>58</v>
      </c>
      <c r="E29" s="139">
        <f>SUM(E30)</f>
        <v>0</v>
      </c>
      <c r="F29" s="75"/>
      <c r="G29" s="140">
        <f>SUM(E29:F29)</f>
        <v>0</v>
      </c>
      <c r="H29" s="187">
        <f>SUM(H30)</f>
        <v>5000</v>
      </c>
      <c r="I29" s="184"/>
      <c r="J29" s="78">
        <f>SUM(H29:I29)</f>
        <v>5000</v>
      </c>
    </row>
    <row r="30" spans="1:10" ht="14.25">
      <c r="A30" s="218"/>
      <c r="B30" s="204">
        <v>75412</v>
      </c>
      <c r="C30" s="205"/>
      <c r="D30" s="106" t="s">
        <v>71</v>
      </c>
      <c r="E30" s="141">
        <f>SUM(E31)</f>
        <v>0</v>
      </c>
      <c r="F30" s="76"/>
      <c r="G30" s="142">
        <f>SUM(E30:F30)</f>
        <v>0</v>
      </c>
      <c r="H30" s="188">
        <f>SUM(H31)</f>
        <v>5000</v>
      </c>
      <c r="I30" s="161"/>
      <c r="J30" s="79">
        <f>SUM(H30:I30)</f>
        <v>5000</v>
      </c>
    </row>
    <row r="31" spans="1:10" ht="14.25">
      <c r="A31" s="218"/>
      <c r="B31" s="203"/>
      <c r="C31" s="217">
        <v>4170</v>
      </c>
      <c r="D31" s="115" t="s">
        <v>59</v>
      </c>
      <c r="E31" s="135"/>
      <c r="F31" s="69"/>
      <c r="G31" s="136">
        <f>SUM(E31:F31)</f>
        <v>0</v>
      </c>
      <c r="H31" s="189">
        <v>5000</v>
      </c>
      <c r="I31" s="185"/>
      <c r="J31" s="80">
        <f>SUM(H31:I31)</f>
        <v>5000</v>
      </c>
    </row>
    <row r="32" spans="1:10" ht="15" thickBot="1">
      <c r="A32" s="211"/>
      <c r="B32" s="224"/>
      <c r="C32" s="225"/>
      <c r="D32" s="117"/>
      <c r="E32" s="137"/>
      <c r="F32" s="60"/>
      <c r="G32" s="138"/>
      <c r="H32" s="190"/>
      <c r="I32" s="186"/>
      <c r="J32" s="81"/>
    </row>
    <row r="33" spans="1:10" ht="15">
      <c r="A33" s="212">
        <v>801</v>
      </c>
      <c r="B33" s="227"/>
      <c r="C33" s="228"/>
      <c r="D33" s="88" t="s">
        <v>50</v>
      </c>
      <c r="E33" s="143">
        <f>E34+E40+E44</f>
        <v>85380</v>
      </c>
      <c r="F33" s="63">
        <f>F34+F40</f>
        <v>0</v>
      </c>
      <c r="G33" s="144">
        <f>SUM(E33:F33)</f>
        <v>85380</v>
      </c>
      <c r="H33" s="191">
        <f>H34+H40</f>
        <v>331214</v>
      </c>
      <c r="I33" s="99">
        <f>I34+I40</f>
        <v>0</v>
      </c>
      <c r="J33" s="64">
        <f aca="true" t="shared" si="0" ref="J33:J38">SUM(H33:I33)</f>
        <v>331214</v>
      </c>
    </row>
    <row r="34" spans="1:10" ht="15">
      <c r="A34" s="229"/>
      <c r="B34" s="230">
        <v>80101</v>
      </c>
      <c r="C34" s="231"/>
      <c r="D34" s="104" t="s">
        <v>54</v>
      </c>
      <c r="E34" s="145">
        <f>SUM(E35:E37)</f>
        <v>4515</v>
      </c>
      <c r="F34" s="50"/>
      <c r="G34" s="95">
        <f>SUM(E34:F34)</f>
        <v>4515</v>
      </c>
      <c r="H34" s="192">
        <f>SUM(H35:H38)</f>
        <v>311032</v>
      </c>
      <c r="I34" s="49"/>
      <c r="J34" s="48">
        <f t="shared" si="0"/>
        <v>311032</v>
      </c>
    </row>
    <row r="35" spans="1:10" ht="15">
      <c r="A35" s="229"/>
      <c r="B35" s="230"/>
      <c r="C35" s="217">
        <v>2510</v>
      </c>
      <c r="D35" s="115" t="s">
        <v>57</v>
      </c>
      <c r="E35" s="145"/>
      <c r="F35" s="50"/>
      <c r="G35" s="95">
        <f>SUM(E35:F35)</f>
        <v>0</v>
      </c>
      <c r="H35" s="193">
        <v>35351</v>
      </c>
      <c r="I35" s="59"/>
      <c r="J35" s="47">
        <f t="shared" si="0"/>
        <v>35351</v>
      </c>
    </row>
    <row r="36" spans="1:10" ht="15">
      <c r="A36" s="229"/>
      <c r="B36" s="230"/>
      <c r="C36" s="221" t="s">
        <v>66</v>
      </c>
      <c r="D36" s="89" t="s">
        <v>67</v>
      </c>
      <c r="E36" s="163">
        <v>4515</v>
      </c>
      <c r="F36" s="122"/>
      <c r="G36" s="96">
        <f>SUM(E36:F36)</f>
        <v>4515</v>
      </c>
      <c r="H36" s="194"/>
      <c r="I36" s="46"/>
      <c r="J36" s="47">
        <f t="shared" si="0"/>
        <v>0</v>
      </c>
    </row>
    <row r="37" spans="1:10" ht="15">
      <c r="A37" s="229"/>
      <c r="B37" s="230"/>
      <c r="C37" s="217">
        <v>4270</v>
      </c>
      <c r="D37" s="91" t="s">
        <v>10</v>
      </c>
      <c r="E37" s="145"/>
      <c r="F37" s="50"/>
      <c r="G37" s="95">
        <f>SUM(E37:F37)</f>
        <v>0</v>
      </c>
      <c r="H37" s="194">
        <v>150681</v>
      </c>
      <c r="I37" s="46"/>
      <c r="J37" s="47">
        <f t="shared" si="0"/>
        <v>150681</v>
      </c>
    </row>
    <row r="38" spans="1:10" ht="15">
      <c r="A38" s="229"/>
      <c r="B38" s="230"/>
      <c r="C38" s="217">
        <v>6050</v>
      </c>
      <c r="D38" s="89" t="s">
        <v>56</v>
      </c>
      <c r="E38" s="145"/>
      <c r="F38" s="50"/>
      <c r="G38" s="95"/>
      <c r="H38" s="174">
        <v>125000</v>
      </c>
      <c r="I38" s="46"/>
      <c r="J38" s="47">
        <f t="shared" si="0"/>
        <v>125000</v>
      </c>
    </row>
    <row r="39" spans="1:10" ht="15">
      <c r="A39" s="229"/>
      <c r="B39" s="230"/>
      <c r="C39" s="217"/>
      <c r="D39" s="89"/>
      <c r="E39" s="145"/>
      <c r="F39" s="50"/>
      <c r="G39" s="95"/>
      <c r="H39" s="173"/>
      <c r="I39" s="59"/>
      <c r="J39" s="47"/>
    </row>
    <row r="40" spans="1:10" ht="15">
      <c r="A40" s="229"/>
      <c r="B40" s="232">
        <v>80110</v>
      </c>
      <c r="C40" s="233"/>
      <c r="D40" s="104" t="s">
        <v>76</v>
      </c>
      <c r="E40" s="145">
        <f>SUM(E41:E42)</f>
        <v>20865</v>
      </c>
      <c r="F40" s="50"/>
      <c r="G40" s="95">
        <f>SUM(E40:F40)</f>
        <v>20865</v>
      </c>
      <c r="H40" s="172">
        <f>SUM(H41)</f>
        <v>20182</v>
      </c>
      <c r="I40" s="49"/>
      <c r="J40" s="48">
        <f>SUM(H40:I40)</f>
        <v>20182</v>
      </c>
    </row>
    <row r="41" spans="1:10" ht="15">
      <c r="A41" s="229"/>
      <c r="B41" s="234"/>
      <c r="C41" s="235">
        <v>2510</v>
      </c>
      <c r="D41" s="89" t="s">
        <v>77</v>
      </c>
      <c r="E41" s="146"/>
      <c r="F41" s="51"/>
      <c r="G41" s="96">
        <f>SUM(E41:F41)</f>
        <v>0</v>
      </c>
      <c r="H41" s="174">
        <v>20182</v>
      </c>
      <c r="I41" s="59"/>
      <c r="J41" s="47">
        <f>SUM(H41:I41)</f>
        <v>20182</v>
      </c>
    </row>
    <row r="42" spans="1:10" ht="15">
      <c r="A42" s="229"/>
      <c r="B42" s="230"/>
      <c r="C42" s="221" t="s">
        <v>66</v>
      </c>
      <c r="D42" s="89" t="s">
        <v>67</v>
      </c>
      <c r="E42" s="164">
        <v>20865</v>
      </c>
      <c r="F42" s="50"/>
      <c r="G42" s="96">
        <f>SUM(E42:F42)</f>
        <v>20865</v>
      </c>
      <c r="H42" s="172"/>
      <c r="I42" s="49"/>
      <c r="J42" s="45"/>
    </row>
    <row r="43" spans="1:10" ht="15">
      <c r="A43" s="241"/>
      <c r="B43" s="230"/>
      <c r="C43" s="223"/>
      <c r="D43" s="258"/>
      <c r="E43" s="259"/>
      <c r="F43" s="71"/>
      <c r="G43" s="260"/>
      <c r="H43" s="179"/>
      <c r="I43" s="70"/>
      <c r="J43" s="261"/>
    </row>
    <row r="44" spans="1:10" ht="15">
      <c r="A44" s="241"/>
      <c r="B44" s="263">
        <v>80195</v>
      </c>
      <c r="C44" s="231"/>
      <c r="D44" s="104" t="s">
        <v>55</v>
      </c>
      <c r="E44" s="262">
        <f>SUM(E45)</f>
        <v>60000</v>
      </c>
      <c r="F44" s="71"/>
      <c r="G44" s="152">
        <f>SUM(E44:F44)</f>
        <v>60000</v>
      </c>
      <c r="H44" s="179"/>
      <c r="I44" s="70"/>
      <c r="J44" s="261"/>
    </row>
    <row r="45" spans="1:10" ht="15">
      <c r="A45" s="241"/>
      <c r="B45" s="257"/>
      <c r="C45" s="217">
        <v>6050</v>
      </c>
      <c r="D45" s="89" t="s">
        <v>56</v>
      </c>
      <c r="E45" s="259">
        <v>60000</v>
      </c>
      <c r="F45" s="71"/>
      <c r="G45" s="260">
        <f>SUM(E45:F45)</f>
        <v>60000</v>
      </c>
      <c r="H45" s="179"/>
      <c r="I45" s="70"/>
      <c r="J45" s="261"/>
    </row>
    <row r="46" spans="1:10" ht="15">
      <c r="A46" s="241"/>
      <c r="B46" s="257"/>
      <c r="C46" s="223"/>
      <c r="D46" s="258"/>
      <c r="E46" s="259"/>
      <c r="F46" s="71"/>
      <c r="G46" s="260"/>
      <c r="H46" s="179"/>
      <c r="I46" s="70"/>
      <c r="J46" s="261"/>
    </row>
    <row r="47" spans="1:10" ht="15.75" thickBot="1">
      <c r="A47" s="236"/>
      <c r="B47" s="237"/>
      <c r="C47" s="238"/>
      <c r="D47" s="119"/>
      <c r="E47" s="147"/>
      <c r="F47" s="82"/>
      <c r="G47" s="148"/>
      <c r="H47" s="175"/>
      <c r="I47" s="83"/>
      <c r="J47" s="84"/>
    </row>
    <row r="48" spans="1:10" ht="15">
      <c r="A48" s="212">
        <v>851</v>
      </c>
      <c r="B48" s="239"/>
      <c r="C48" s="240"/>
      <c r="D48" s="88" t="s">
        <v>64</v>
      </c>
      <c r="E48" s="149">
        <f>SUM(E49)</f>
        <v>0</v>
      </c>
      <c r="F48" s="85"/>
      <c r="G48" s="150">
        <f>SUM(E48:F48)</f>
        <v>0</v>
      </c>
      <c r="H48" s="176">
        <f>SUM(H49)</f>
        <v>0</v>
      </c>
      <c r="I48" s="86">
        <f>SUM(I49)</f>
        <v>240</v>
      </c>
      <c r="J48" s="87">
        <f>SUM(H48:I48)</f>
        <v>240</v>
      </c>
    </row>
    <row r="49" spans="1:10" ht="15">
      <c r="A49" s="241"/>
      <c r="B49" s="242">
        <v>85195</v>
      </c>
      <c r="C49" s="217"/>
      <c r="D49" s="165" t="s">
        <v>55</v>
      </c>
      <c r="E49" s="151">
        <f>SUM(E50:E50)</f>
        <v>0</v>
      </c>
      <c r="F49" s="71"/>
      <c r="G49" s="152">
        <f>SUM(E49:F49)</f>
        <v>0</v>
      </c>
      <c r="H49" s="177">
        <f>SUM(H50:H50)</f>
        <v>0</v>
      </c>
      <c r="I49" s="70">
        <f>SUM(I50:I50)</f>
        <v>240</v>
      </c>
      <c r="J49" s="72">
        <f>SUM(H49:I49)</f>
        <v>240</v>
      </c>
    </row>
    <row r="50" spans="1:10" ht="15">
      <c r="A50" s="241"/>
      <c r="B50" s="242"/>
      <c r="C50" s="217">
        <v>4210</v>
      </c>
      <c r="D50" s="91" t="s">
        <v>6</v>
      </c>
      <c r="E50" s="151"/>
      <c r="F50" s="71"/>
      <c r="G50" s="152">
        <f>SUM(E50:F50)</f>
        <v>0</v>
      </c>
      <c r="H50" s="177"/>
      <c r="I50" s="73">
        <v>240</v>
      </c>
      <c r="J50" s="74">
        <f>SUM(H50:I50)</f>
        <v>240</v>
      </c>
    </row>
    <row r="51" spans="1:10" ht="15.75" thickBot="1">
      <c r="A51" s="236"/>
      <c r="B51" s="237"/>
      <c r="C51" s="238"/>
      <c r="D51" s="119"/>
      <c r="E51" s="147"/>
      <c r="F51" s="82"/>
      <c r="G51" s="148"/>
      <c r="H51" s="175"/>
      <c r="I51" s="83"/>
      <c r="J51" s="84"/>
    </row>
    <row r="52" spans="1:10" ht="15">
      <c r="A52" s="215">
        <v>852</v>
      </c>
      <c r="B52" s="268"/>
      <c r="C52" s="243"/>
      <c r="D52" s="90" t="s">
        <v>63</v>
      </c>
      <c r="E52" s="153"/>
      <c r="F52" s="85"/>
      <c r="G52" s="150"/>
      <c r="H52" s="178">
        <f>H53+H56</f>
        <v>12000</v>
      </c>
      <c r="I52" s="86">
        <f>I53+I56</f>
        <v>74000</v>
      </c>
      <c r="J52" s="87">
        <f>SUM(H52:I52)</f>
        <v>86000</v>
      </c>
    </row>
    <row r="53" spans="1:10" ht="29.25" customHeight="1">
      <c r="A53" s="241"/>
      <c r="B53" s="230">
        <v>85213</v>
      </c>
      <c r="C53" s="233"/>
      <c r="D53" s="106" t="s">
        <v>79</v>
      </c>
      <c r="E53" s="151"/>
      <c r="F53" s="71"/>
      <c r="G53" s="152"/>
      <c r="H53" s="177">
        <f>SUM(H54)</f>
        <v>0</v>
      </c>
      <c r="I53" s="70">
        <f>SUM(I54)</f>
        <v>4000</v>
      </c>
      <c r="J53" s="72">
        <f>SUM(H53:I53)</f>
        <v>4000</v>
      </c>
    </row>
    <row r="54" spans="1:10" ht="15">
      <c r="A54" s="241"/>
      <c r="B54" s="220"/>
      <c r="C54" s="220">
        <v>4130</v>
      </c>
      <c r="D54" s="105" t="s">
        <v>80</v>
      </c>
      <c r="E54" s="151"/>
      <c r="F54" s="71"/>
      <c r="G54" s="152"/>
      <c r="H54" s="177"/>
      <c r="I54" s="73">
        <v>4000</v>
      </c>
      <c r="J54" s="74">
        <f>SUM(H54:I54)</f>
        <v>4000</v>
      </c>
    </row>
    <row r="55" spans="1:10" ht="15">
      <c r="A55" s="241"/>
      <c r="B55" s="269"/>
      <c r="C55" s="244"/>
      <c r="D55" s="91"/>
      <c r="E55" s="151"/>
      <c r="F55" s="71"/>
      <c r="G55" s="152"/>
      <c r="H55" s="177"/>
      <c r="I55" s="73"/>
      <c r="J55" s="74"/>
    </row>
    <row r="56" spans="1:10" ht="15">
      <c r="A56" s="241"/>
      <c r="B56" s="230">
        <v>85214</v>
      </c>
      <c r="C56" s="216"/>
      <c r="D56" s="104" t="s">
        <v>78</v>
      </c>
      <c r="E56" s="151"/>
      <c r="F56" s="71"/>
      <c r="G56" s="152"/>
      <c r="H56" s="179">
        <f>SUM(H57)</f>
        <v>12000</v>
      </c>
      <c r="I56" s="70">
        <f>SUM(I57)</f>
        <v>70000</v>
      </c>
      <c r="J56" s="72">
        <f>SUM(H56:I56)</f>
        <v>82000</v>
      </c>
    </row>
    <row r="57" spans="1:10" ht="15">
      <c r="A57" s="241"/>
      <c r="B57" s="220"/>
      <c r="C57" s="217">
        <v>3110</v>
      </c>
      <c r="D57" s="105" t="s">
        <v>65</v>
      </c>
      <c r="E57" s="151"/>
      <c r="F57" s="71"/>
      <c r="G57" s="152"/>
      <c r="H57" s="177">
        <v>12000</v>
      </c>
      <c r="I57" s="73">
        <v>70000</v>
      </c>
      <c r="J57" s="74">
        <f>SUM(H57:I57)</f>
        <v>82000</v>
      </c>
    </row>
    <row r="58" spans="1:10" ht="15.75" thickBot="1">
      <c r="A58" s="236"/>
      <c r="B58" s="224"/>
      <c r="C58" s="238"/>
      <c r="D58" s="117"/>
      <c r="E58" s="147"/>
      <c r="F58" s="82"/>
      <c r="G58" s="148"/>
      <c r="H58" s="175"/>
      <c r="I58" s="83"/>
      <c r="J58" s="84"/>
    </row>
    <row r="59" spans="1:10" ht="15">
      <c r="A59" s="212">
        <v>900</v>
      </c>
      <c r="B59" s="239"/>
      <c r="C59" s="227"/>
      <c r="D59" s="88" t="s">
        <v>90</v>
      </c>
      <c r="E59" s="264"/>
      <c r="F59" s="265"/>
      <c r="G59" s="266"/>
      <c r="H59" s="178">
        <f>H60+H63</f>
        <v>530000</v>
      </c>
      <c r="I59" s="86"/>
      <c r="J59" s="267">
        <f>SUM(H59:I59)</f>
        <v>530000</v>
      </c>
    </row>
    <row r="60" spans="1:10" ht="14.25">
      <c r="A60" s="234"/>
      <c r="B60" s="230">
        <v>90001</v>
      </c>
      <c r="C60" s="230"/>
      <c r="D60" s="104" t="s">
        <v>91</v>
      </c>
      <c r="E60" s="151"/>
      <c r="F60" s="71"/>
      <c r="G60" s="152"/>
      <c r="H60" s="179">
        <f>SUM(H61)</f>
        <v>300000</v>
      </c>
      <c r="I60" s="70"/>
      <c r="J60" s="48">
        <f>SUM(H60:I60)</f>
        <v>300000</v>
      </c>
    </row>
    <row r="61" spans="1:10" ht="15">
      <c r="A61" s="241"/>
      <c r="B61" s="220"/>
      <c r="C61" s="217">
        <v>6059</v>
      </c>
      <c r="D61" s="89" t="s">
        <v>56</v>
      </c>
      <c r="E61" s="151"/>
      <c r="F61" s="71"/>
      <c r="G61" s="152"/>
      <c r="H61" s="177">
        <v>300000</v>
      </c>
      <c r="I61" s="73"/>
      <c r="J61" s="47">
        <f>SUM(H61:I61)</f>
        <v>300000</v>
      </c>
    </row>
    <row r="62" spans="1:10" ht="15">
      <c r="A62" s="215"/>
      <c r="B62" s="220"/>
      <c r="C62" s="217"/>
      <c r="D62" s="105"/>
      <c r="E62" s="145"/>
      <c r="F62" s="50"/>
      <c r="G62" s="95"/>
      <c r="H62" s="173"/>
      <c r="I62" s="59"/>
      <c r="J62" s="47"/>
    </row>
    <row r="63" spans="1:10" ht="15">
      <c r="A63" s="215"/>
      <c r="B63" s="232">
        <v>90095</v>
      </c>
      <c r="C63" s="216"/>
      <c r="D63" s="106" t="s">
        <v>55</v>
      </c>
      <c r="E63" s="264"/>
      <c r="F63" s="265"/>
      <c r="G63" s="266"/>
      <c r="H63" s="270">
        <f>SUM(H64)</f>
        <v>230000</v>
      </c>
      <c r="I63" s="271"/>
      <c r="J63" s="48">
        <f>SUM(H63:I63)</f>
        <v>230000</v>
      </c>
    </row>
    <row r="64" spans="1:10" ht="15">
      <c r="A64" s="241"/>
      <c r="B64" s="220"/>
      <c r="C64" s="217">
        <v>6050</v>
      </c>
      <c r="D64" s="89" t="s">
        <v>56</v>
      </c>
      <c r="E64" s="151"/>
      <c r="F64" s="71"/>
      <c r="G64" s="152"/>
      <c r="H64" s="177">
        <v>230000</v>
      </c>
      <c r="I64" s="73"/>
      <c r="J64" s="47">
        <f>SUM(H64:I64)</f>
        <v>230000</v>
      </c>
    </row>
    <row r="65" spans="1:10" ht="15.75" thickBot="1">
      <c r="A65" s="236"/>
      <c r="B65" s="245"/>
      <c r="C65" s="246"/>
      <c r="D65" s="120"/>
      <c r="E65" s="154"/>
      <c r="F65" s="66"/>
      <c r="G65" s="98"/>
      <c r="H65" s="180"/>
      <c r="I65" s="65"/>
      <c r="J65" s="67"/>
    </row>
    <row r="66" spans="1:10" ht="15">
      <c r="A66" s="212">
        <v>921</v>
      </c>
      <c r="B66" s="227"/>
      <c r="C66" s="214"/>
      <c r="D66" s="118" t="s">
        <v>68</v>
      </c>
      <c r="E66" s="143"/>
      <c r="F66" s="62"/>
      <c r="G66" s="101">
        <f>SUM(E66:F66)</f>
        <v>0</v>
      </c>
      <c r="H66" s="182">
        <f>SUM(H67)</f>
        <v>3000</v>
      </c>
      <c r="I66" s="62"/>
      <c r="J66" s="64">
        <f aca="true" t="shared" si="1" ref="J66:J71">SUM(H66:I66)</f>
        <v>3000</v>
      </c>
    </row>
    <row r="67" spans="1:10" ht="15">
      <c r="A67" s="215"/>
      <c r="B67" s="230">
        <v>92195</v>
      </c>
      <c r="C67" s="216"/>
      <c r="D67" s="106" t="s">
        <v>55</v>
      </c>
      <c r="E67" s="146"/>
      <c r="F67" s="46"/>
      <c r="G67" s="96"/>
      <c r="H67" s="172">
        <f>SUM(H68:H68)</f>
        <v>3000</v>
      </c>
      <c r="I67" s="49"/>
      <c r="J67" s="100">
        <f t="shared" si="1"/>
        <v>3000</v>
      </c>
    </row>
    <row r="68" spans="1:10" ht="27" thickBot="1">
      <c r="A68" s="278"/>
      <c r="B68" s="224"/>
      <c r="C68" s="279">
        <v>3040</v>
      </c>
      <c r="D68" s="280" t="s">
        <v>69</v>
      </c>
      <c r="E68" s="155"/>
      <c r="F68" s="92"/>
      <c r="G68" s="97"/>
      <c r="H68" s="181">
        <v>3000</v>
      </c>
      <c r="I68" s="92"/>
      <c r="J68" s="281">
        <f t="shared" si="1"/>
        <v>3000</v>
      </c>
    </row>
    <row r="69" spans="1:10" ht="15">
      <c r="A69" s="212">
        <v>926</v>
      </c>
      <c r="B69" s="239"/>
      <c r="C69" s="227"/>
      <c r="D69" s="88" t="s">
        <v>92</v>
      </c>
      <c r="E69" s="275"/>
      <c r="F69" s="276"/>
      <c r="G69" s="277"/>
      <c r="H69" s="178">
        <f>SUM(H70)</f>
        <v>110000</v>
      </c>
      <c r="I69" s="86"/>
      <c r="J69" s="282">
        <f t="shared" si="1"/>
        <v>110000</v>
      </c>
    </row>
    <row r="70" spans="1:10" ht="14.25">
      <c r="A70" s="234"/>
      <c r="B70" s="230">
        <v>92601</v>
      </c>
      <c r="C70" s="216"/>
      <c r="D70" s="104" t="s">
        <v>93</v>
      </c>
      <c r="E70" s="272"/>
      <c r="F70" s="273"/>
      <c r="G70" s="260"/>
      <c r="H70" s="179">
        <f>SUM(H71)</f>
        <v>110000</v>
      </c>
      <c r="I70" s="70"/>
      <c r="J70" s="48">
        <f t="shared" si="1"/>
        <v>110000</v>
      </c>
    </row>
    <row r="71" spans="1:10" ht="14.25">
      <c r="A71" s="234"/>
      <c r="B71" s="220"/>
      <c r="C71" s="217">
        <v>6050</v>
      </c>
      <c r="D71" s="89" t="s">
        <v>56</v>
      </c>
      <c r="E71" s="272"/>
      <c r="F71" s="273"/>
      <c r="G71" s="260"/>
      <c r="H71" s="274">
        <v>110000</v>
      </c>
      <c r="I71" s="273"/>
      <c r="J71" s="93">
        <f t="shared" si="1"/>
        <v>110000</v>
      </c>
    </row>
    <row r="72" spans="1:10" ht="15.75" thickBot="1">
      <c r="A72" s="236"/>
      <c r="B72" s="247"/>
      <c r="C72" s="225"/>
      <c r="D72" s="121"/>
      <c r="E72" s="155"/>
      <c r="F72" s="92"/>
      <c r="G72" s="97"/>
      <c r="H72" s="181"/>
      <c r="I72" s="92"/>
      <c r="J72" s="84"/>
    </row>
    <row r="73" spans="1:10" ht="18.75" customHeight="1" thickBot="1">
      <c r="A73" s="248"/>
      <c r="B73" s="248"/>
      <c r="C73" s="248"/>
      <c r="D73" s="114" t="s">
        <v>36</v>
      </c>
      <c r="E73" s="156">
        <f aca="true" t="shared" si="2" ref="E73:J73">E11+E18+E29+E33+E48+E52+E59+E66+E69</f>
        <v>86180</v>
      </c>
      <c r="F73" s="156">
        <f t="shared" si="2"/>
        <v>0</v>
      </c>
      <c r="G73" s="156">
        <f t="shared" si="2"/>
        <v>86180</v>
      </c>
      <c r="H73" s="156">
        <f t="shared" si="2"/>
        <v>1438802</v>
      </c>
      <c r="I73" s="156">
        <f t="shared" si="2"/>
        <v>74240</v>
      </c>
      <c r="J73" s="156">
        <f t="shared" si="2"/>
        <v>1513042</v>
      </c>
    </row>
    <row r="74" spans="1:7" ht="18.75" customHeight="1">
      <c r="A74" s="94"/>
      <c r="B74" s="250"/>
      <c r="C74" s="249"/>
      <c r="D74" s="37"/>
      <c r="E74" s="38"/>
      <c r="F74" s="39"/>
      <c r="G74" s="40"/>
    </row>
    <row r="75" spans="1:10" ht="15">
      <c r="A75" s="42"/>
      <c r="B75" s="36"/>
      <c r="C75" s="23"/>
      <c r="D75" s="23"/>
      <c r="E75" s="43"/>
      <c r="F75" s="43"/>
      <c r="G75" s="32"/>
      <c r="I75" s="41"/>
      <c r="J75" s="39"/>
    </row>
    <row r="76" spans="1:10" ht="15">
      <c r="A76" s="42"/>
      <c r="B76" s="23"/>
      <c r="C76" s="23"/>
      <c r="D76" s="23"/>
      <c r="E76" s="43"/>
      <c r="F76" s="43"/>
      <c r="G76" s="32"/>
      <c r="I76" s="43" t="s">
        <v>47</v>
      </c>
      <c r="J76" s="44"/>
    </row>
    <row r="77" spans="9:10" ht="14.25">
      <c r="I77" s="43"/>
      <c r="J77" s="43"/>
    </row>
    <row r="78" spans="9:10" ht="14.25">
      <c r="I78" s="43"/>
      <c r="J78" s="43"/>
    </row>
    <row r="79" ht="14.25">
      <c r="I79" s="27" t="s">
        <v>52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8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2007-07-02T07:59:53Z</cp:lastPrinted>
  <dcterms:created xsi:type="dcterms:W3CDTF">2000-11-02T08:00:54Z</dcterms:created>
  <dcterms:modified xsi:type="dcterms:W3CDTF">2007-07-02T07:59:56Z</dcterms:modified>
  <cp:category/>
  <cp:version/>
  <cp:contentType/>
  <cp:contentStatus/>
  <cp:revision>1</cp:revision>
</cp:coreProperties>
</file>