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01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<sst xmlns="http://schemas.openxmlformats.org/spreadsheetml/2006/main" count="144" uniqueCount="85">
  <si>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</si>
  <si>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</si>
  <si>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</si>
  <si>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</si>
  <si>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</si>
  <si>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</si>
  <si>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</si>
  <si>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</si>
  <si>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</si>
  <si>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</si>
  <si>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</si>
  <si>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</si>
  <si>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</si>
  <si>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</si>
  <si>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</si>
  <si>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</si>
  <si>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</si>
  <si>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</si>
  <si>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</si>
  <si>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</si>
  <si>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</si>
  <si>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</si>
  <si>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</si>
  <si>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</si>
  <si>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</si>
  <si>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</si>
  <si>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</si>
  <si>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</si>
  <si>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</si>
  <si>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</si>
  <si>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</si>
  <si>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</si>
  <si>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</si>
  <si>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</si>
  <si>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</si>
  <si>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</si>
  <si>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</si>
  <si>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</si>
  <si>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</si>
  <si>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</si>
  <si>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</si>
  <si>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</si>
  <si>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</si>
  <si>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</si>
  <si>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</si>
  <si>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</si>
  <si>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Rady Miejskiej w Wyszkowie</t>
  </si>
  <si>
    <t>Przewodniczący Rady</t>
  </si>
  <si>
    <t>Zmniejszenia</t>
  </si>
  <si>
    <t>Zwiększenia</t>
  </si>
  <si>
    <t>Oświata i wychowanie</t>
  </si>
  <si>
    <t xml:space="preserve">Razem plan </t>
  </si>
  <si>
    <t xml:space="preserve">     Marek Głowacki</t>
  </si>
  <si>
    <t>Zmiana planu wydatków budżetu gminy na 2007 rok.</t>
  </si>
  <si>
    <t>Gimnazja</t>
  </si>
  <si>
    <t>Szkoły podstawowe</t>
  </si>
  <si>
    <t>Przedszkola</t>
  </si>
  <si>
    <t>Pozostała działalność</t>
  </si>
  <si>
    <t>Wydatki inwestycyjne jednostek budżetowych</t>
  </si>
  <si>
    <t>Transport i łączność</t>
  </si>
  <si>
    <t>Drogi publiczne gminne</t>
  </si>
  <si>
    <t>Gospodarka mieszkaniowa</t>
  </si>
  <si>
    <t>Gospodarka gruntami i nieruchomościami</t>
  </si>
  <si>
    <t>4600</t>
  </si>
  <si>
    <t>Kary i odszkodowania wypłacone na rzecz osób prawnych i innych jednostek organizacyjnych</t>
  </si>
  <si>
    <t xml:space="preserve">Dotacja podmiotowa z budżetu dla zakładu budżetowego </t>
  </si>
  <si>
    <t xml:space="preserve">Dotacja podmiotowa dla zakładu budżetowego </t>
  </si>
  <si>
    <t>Bezpieczeństwo publiczne i ochrona przeciwpożarowa</t>
  </si>
  <si>
    <t>Straż Miejska</t>
  </si>
  <si>
    <t>Obsługa długu publicznego</t>
  </si>
  <si>
    <t>Rozliczenia z tyt.poręczeń i gwarancji udz. przez S.P. lub jednostkę samorz.terytor.</t>
  </si>
  <si>
    <t>8020</t>
  </si>
  <si>
    <t>Wpłaty z tytułu gwarancji i poręczeń</t>
  </si>
  <si>
    <t>Zespoły ekonomiczno-administracyjne szkół</t>
  </si>
  <si>
    <t>4750</t>
  </si>
  <si>
    <t>Zakup akcesoriów komputerowych, w tym programów i licencji</t>
  </si>
  <si>
    <t>Wynagrodzenia bezosobowe</t>
  </si>
  <si>
    <t>Edukacyjna opieka wychowawcza</t>
  </si>
  <si>
    <t>Świetlice szkolne</t>
  </si>
  <si>
    <t>Odpisy na zakładowy fundusz świadczeń socj.</t>
  </si>
  <si>
    <t>6210</t>
  </si>
  <si>
    <t xml:space="preserve">Dotacja celowa z budżetu na finansowanie lub dofinansowanie kosztów realizacji inwestycji i zakupów inwestycyjnych zakładów budżetowych     </t>
  </si>
  <si>
    <t>Załącznik Nr 1</t>
  </si>
  <si>
    <t>z dnia 26 kwietnia 2007r.</t>
  </si>
  <si>
    <t>do Uchwały Nr VIII/37/2007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</si>
</sst>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3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3" fontId="10" fillId="0" borderId="1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49" fontId="12" fillId="0" borderId="4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49" fontId="12" fillId="0" borderId="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9" fillId="0" borderId="16" xfId="0" applyFont="1" applyBorder="1" applyAlignment="1">
      <alignment wrapText="1"/>
    </xf>
    <xf numFmtId="3" fontId="5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0" fontId="6" fillId="0" borderId="16" xfId="0" applyFont="1" applyBorder="1" applyAlignment="1">
      <alignment/>
    </xf>
    <xf numFmtId="0" fontId="8" fillId="0" borderId="3" xfId="0" applyFont="1" applyBorder="1" applyAlignment="1">
      <alignment/>
    </xf>
    <xf numFmtId="3" fontId="10" fillId="0" borderId="4" xfId="0" applyNumberFormat="1" applyFont="1" applyBorder="1" applyAlignment="1">
      <alignment wrapText="1"/>
    </xf>
    <xf numFmtId="3" fontId="10" fillId="0" borderId="17" xfId="0" applyNumberFormat="1" applyFont="1" applyBorder="1" applyAlignment="1">
      <alignment wrapText="1"/>
    </xf>
    <xf numFmtId="3" fontId="8" fillId="0" borderId="18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wrapText="1"/>
    </xf>
    <xf numFmtId="3" fontId="5" fillId="0" borderId="19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2" fillId="0" borderId="6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2" fillId="0" borderId="7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wrapText="1"/>
    </xf>
    <xf numFmtId="3" fontId="12" fillId="0" borderId="6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12" fillId="0" borderId="7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/>
    </xf>
    <xf numFmtId="49" fontId="2" fillId="0" borderId="4" xfId="0" applyFont="1" applyBorder="1" applyAlignment="1">
      <alignment horizontal="center"/>
    </xf>
    <xf numFmtId="3" fontId="0" fillId="0" borderId="20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vertical="center" wrapText="1"/>
    </xf>
    <xf numFmtId="3" fontId="0" fillId="0" borderId="22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3" fontId="2" fillId="0" borderId="20" xfId="0" applyNumberFormat="1" applyFont="1" applyBorder="1" applyAlignment="1">
      <alignment vertical="center" wrapText="1"/>
    </xf>
    <xf numFmtId="3" fontId="10" fillId="0" borderId="19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wrapText="1"/>
    </xf>
    <xf numFmtId="3" fontId="6" fillId="0" borderId="21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wrapText="1"/>
    </xf>
    <xf numFmtId="3" fontId="9" fillId="0" borderId="23" xfId="0" applyNumberFormat="1" applyFont="1" applyBorder="1" applyAlignment="1">
      <alignment wrapText="1"/>
    </xf>
    <xf numFmtId="3" fontId="6" fillId="0" borderId="20" xfId="0" applyNumberFormat="1" applyFont="1" applyBorder="1" applyAlignment="1">
      <alignment vertical="center" wrapText="1"/>
    </xf>
    <xf numFmtId="3" fontId="8" fillId="0" borderId="24" xfId="0" applyNumberFormat="1" applyFont="1" applyBorder="1" applyAlignment="1">
      <alignment horizontal="right"/>
    </xf>
    <xf numFmtId="49" fontId="6" fillId="0" borderId="23" xfId="0" applyFont="1" applyBorder="1" applyAlignment="1">
      <alignment horizontal="center"/>
    </xf>
    <xf numFmtId="3" fontId="9" fillId="0" borderId="23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49" fontId="6" fillId="0" borderId="23" xfId="0" applyFont="1" applyBorder="1" applyAlignment="1">
      <alignment horizontal="center"/>
    </xf>
    <xf numFmtId="49" fontId="8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8" fillId="0" borderId="28" xfId="0" applyFont="1" applyBorder="1" applyAlignment="1">
      <alignment/>
    </xf>
    <xf numFmtId="3" fontId="8" fillId="0" borderId="26" xfId="0" applyNumberFormat="1" applyFont="1" applyBorder="1" applyAlignment="1">
      <alignment/>
    </xf>
    <xf numFmtId="3" fontId="10" fillId="0" borderId="13" xfId="0" applyNumberFormat="1" applyFont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3" fontId="10" fillId="0" borderId="11" xfId="0" applyNumberFormat="1" applyFont="1" applyBorder="1" applyAlignment="1">
      <alignment wrapText="1"/>
    </xf>
    <xf numFmtId="0" fontId="12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12" fillId="0" borderId="17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49" fontId="2" fillId="0" borderId="14" xfId="0" applyFont="1" applyBorder="1" applyAlignment="1">
      <alignment horizontal="center"/>
    </xf>
    <xf numFmtId="3" fontId="0" fillId="0" borderId="16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3" fontId="2" fillId="0" borderId="16" xfId="0" applyNumberFormat="1" applyFont="1" applyBorder="1" applyAlignment="1">
      <alignment vertical="center" wrapText="1"/>
    </xf>
    <xf numFmtId="3" fontId="0" fillId="0" borderId="29" xfId="0" applyNumberFormat="1" applyFont="1" applyBorder="1" applyAlignment="1">
      <alignment wrapText="1"/>
    </xf>
    <xf numFmtId="3" fontId="0" fillId="0" borderId="30" xfId="0" applyNumberFormat="1" applyFont="1" applyBorder="1" applyAlignment="1">
      <alignment wrapText="1"/>
    </xf>
    <xf numFmtId="49" fontId="2" fillId="0" borderId="23" xfId="0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12" fillId="0" borderId="3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12" fillId="0" borderId="14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0" fillId="0" borderId="32" xfId="0" applyNumberFormat="1" applyFont="1" applyBorder="1" applyAlignment="1">
      <alignment wrapText="1"/>
    </xf>
    <xf numFmtId="3" fontId="5" fillId="0" borderId="16" xfId="0" applyNumberFormat="1" applyFont="1" applyBorder="1" applyAlignment="1">
      <alignment wrapText="1"/>
    </xf>
    <xf numFmtId="3" fontId="12" fillId="0" borderId="15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wrapText="1"/>
    </xf>
    <xf numFmtId="3" fontId="2" fillId="0" borderId="32" xfId="0" applyNumberFormat="1" applyFont="1" applyBorder="1" applyAlignment="1">
      <alignment vertical="center" wrapText="1"/>
    </xf>
    <xf numFmtId="3" fontId="2" fillId="0" borderId="23" xfId="0" applyNumberFormat="1" applyFont="1" applyBorder="1" applyAlignment="1">
      <alignment vertical="center" wrapText="1"/>
    </xf>
    <xf numFmtId="49" fontId="12" fillId="0" borderId="14" xfId="0" applyFont="1" applyBorder="1" applyAlignment="1">
      <alignment horizontal="center"/>
    </xf>
    <xf numFmtId="3" fontId="10" fillId="0" borderId="16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/>
    </xf>
    <xf numFmtId="3" fontId="2" fillId="0" borderId="31" xfId="0" applyNumberFormat="1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2" fillId="0" borderId="40" xfId="0" applyFont="1" applyBorder="1" applyAlignment="1">
      <alignment/>
    </xf>
    <xf numFmtId="3" fontId="10" fillId="0" borderId="7" xfId="0" applyNumberFormat="1" applyFont="1" applyBorder="1" applyAlignment="1">
      <alignment wrapText="1"/>
    </xf>
    <xf numFmtId="3" fontId="5" fillId="0" borderId="17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0" fillId="0" borderId="20" xfId="0" applyNumberFormat="1" applyFont="1" applyBorder="1" applyAlignment="1">
      <alignment wrapText="1"/>
    </xf>
    <xf numFmtId="3" fontId="10" fillId="0" borderId="17" xfId="0" applyNumberFormat="1" applyFont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3" fontId="10" fillId="0" borderId="32" xfId="0" applyNumberFormat="1" applyFont="1" applyBorder="1" applyAlignment="1">
      <alignment wrapText="1"/>
    </xf>
    <xf numFmtId="3" fontId="5" fillId="0" borderId="16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3" fontId="10" fillId="0" borderId="16" xfId="0" applyNumberFormat="1" applyFont="1" applyBorder="1" applyAlignment="1">
      <alignment wrapText="1"/>
    </xf>
    <xf numFmtId="3" fontId="9" fillId="0" borderId="20" xfId="0" applyNumberFormat="1" applyFont="1" applyBorder="1" applyAlignment="1">
      <alignment wrapText="1"/>
    </xf>
    <xf numFmtId="0" fontId="8" fillId="0" borderId="3" xfId="0" applyFont="1" applyBorder="1" applyAlignment="1">
      <alignment horizontal="right"/>
    </xf>
    <xf numFmtId="49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12" fillId="0" borderId="19" xfId="0" applyFont="1" applyBorder="1" applyAlignment="1">
      <alignment horizontal="right"/>
    </xf>
    <xf numFmtId="0" fontId="12" fillId="0" borderId="19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6" fillId="0" borderId="23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12" fillId="0" borderId="1" xfId="0" applyFont="1" applyBorder="1" applyAlignment="1">
      <alignment horizontal="right"/>
    </xf>
    <xf numFmtId="49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2" fillId="0" borderId="1" xfId="0" applyFont="1" applyBorder="1" applyAlignment="1">
      <alignment horizontal="right"/>
    </xf>
    <xf numFmtId="49" fontId="2" fillId="0" borderId="4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6" fillId="0" borderId="2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2" fillId="0" borderId="14" xfId="0" applyFont="1" applyBorder="1" applyAlignment="1">
      <alignment/>
    </xf>
    <xf numFmtId="49" fontId="2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23" xfId="0" applyFont="1" applyBorder="1" applyAlignment="1">
      <alignment horizontal="right"/>
    </xf>
    <xf numFmtId="0" fontId="6" fillId="0" borderId="23" xfId="0" applyFont="1" applyBorder="1" applyAlignment="1">
      <alignment wrapText="1"/>
    </xf>
    <xf numFmtId="0" fontId="8" fillId="0" borderId="19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49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3" fontId="10" fillId="0" borderId="41" xfId="0" applyNumberFormat="1" applyFont="1" applyBorder="1" applyAlignment="1">
      <alignment wrapText="1"/>
    </xf>
    <xf numFmtId="3" fontId="10" fillId="0" borderId="24" xfId="0" applyNumberFormat="1" applyFont="1" applyBorder="1" applyAlignment="1">
      <alignment/>
    </xf>
    <xf numFmtId="3" fontId="10" fillId="0" borderId="4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9" fillId="0" borderId="6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workbookViewId="0" topLeftCell="D1">
      <selection activeCell="E2" sqref="E2"/>
    </sheetView>
  </sheetViews>
  <sheetFormatPr defaultColWidth="9.140625" defaultRowHeight="12.75"/>
  <cols>
    <col min="1" max="1" width="4.57421875" style="27" customWidth="1"/>
    <col min="2" max="2" width="7.140625" style="27" customWidth="1"/>
    <col min="3" max="3" width="6.421875" style="27" customWidth="1"/>
    <col min="4" max="4" width="53.5742187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7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ht="14.25">
      <c r="A1" s="23"/>
      <c r="B1" s="23"/>
      <c r="C1" s="23"/>
      <c r="D1" s="24"/>
      <c r="E1" s="25"/>
      <c r="F1" s="25"/>
      <c r="G1" s="26"/>
      <c r="I1" s="25" t="s">
        <v>82</v>
      </c>
      <c r="J1" s="26"/>
    </row>
    <row r="2" spans="1:10" ht="14.25">
      <c r="A2" s="23"/>
      <c r="B2" s="23"/>
      <c r="C2" s="23"/>
      <c r="D2" s="24"/>
      <c r="E2" s="25"/>
      <c r="F2" s="25"/>
      <c r="G2" s="26"/>
      <c r="I2" s="25" t="s">
        <v>84</v>
      </c>
      <c r="J2" s="26"/>
    </row>
    <row r="3" spans="1:10" ht="14.25">
      <c r="A3" s="23"/>
      <c r="B3" s="23"/>
      <c r="C3" s="23"/>
      <c r="D3" s="24"/>
      <c r="E3" s="25"/>
      <c r="F3" s="25"/>
      <c r="G3" s="26"/>
      <c r="I3" s="25" t="s">
        <v>46</v>
      </c>
      <c r="J3" s="26"/>
    </row>
    <row r="4" spans="1:10" ht="14.25">
      <c r="A4" s="23"/>
      <c r="B4" s="23"/>
      <c r="C4" s="23"/>
      <c r="D4" s="24"/>
      <c r="E4" s="25"/>
      <c r="F4" s="25"/>
      <c r="G4" s="26"/>
      <c r="I4" s="25" t="s">
        <v>83</v>
      </c>
      <c r="J4" s="26"/>
    </row>
    <row r="5" spans="1:10" ht="14.25">
      <c r="A5" s="23"/>
      <c r="B5" s="23"/>
      <c r="C5" s="23"/>
      <c r="D5" s="28"/>
      <c r="E5" s="29"/>
      <c r="F5" s="29"/>
      <c r="G5" s="30"/>
      <c r="I5" s="29"/>
      <c r="J5" s="30"/>
    </row>
    <row r="6" spans="1:9" ht="15.75">
      <c r="A6" s="223" t="s">
        <v>53</v>
      </c>
      <c r="B6" s="224"/>
      <c r="C6" s="224"/>
      <c r="D6" s="224"/>
      <c r="E6" s="224"/>
      <c r="F6" s="224"/>
      <c r="G6" s="225"/>
      <c r="H6" s="225"/>
      <c r="I6" s="225"/>
    </row>
    <row r="7" spans="1:7" ht="15">
      <c r="A7" s="31"/>
      <c r="B7" s="31"/>
      <c r="C7" s="31"/>
      <c r="D7" s="31"/>
      <c r="E7" s="31"/>
      <c r="F7" s="31"/>
      <c r="G7" s="32"/>
    </row>
    <row r="8" spans="1:7" ht="14.25">
      <c r="A8" s="33"/>
      <c r="B8" s="33"/>
      <c r="C8" s="33"/>
      <c r="D8" s="33"/>
      <c r="E8" s="33"/>
      <c r="F8" s="33"/>
      <c r="G8" s="34"/>
    </row>
    <row r="9" spans="1:10" ht="13.5" customHeight="1">
      <c r="A9" s="35" t="s">
        <v>0</v>
      </c>
      <c r="B9" s="35"/>
      <c r="C9" s="35"/>
      <c r="D9" s="221" t="s">
        <v>1</v>
      </c>
      <c r="E9" s="218" t="s">
        <v>48</v>
      </c>
      <c r="F9" s="218"/>
      <c r="G9" s="218"/>
      <c r="H9" s="219" t="s">
        <v>49</v>
      </c>
      <c r="I9" s="218"/>
      <c r="J9" s="220"/>
    </row>
    <row r="10" spans="1:10" ht="43.5" customHeight="1">
      <c r="A10" s="35" t="s">
        <v>2</v>
      </c>
      <c r="B10" s="66" t="s">
        <v>3</v>
      </c>
      <c r="C10" s="59" t="s">
        <v>4</v>
      </c>
      <c r="D10" s="222"/>
      <c r="E10" s="65" t="s">
        <v>38</v>
      </c>
      <c r="F10" s="62" t="s">
        <v>39</v>
      </c>
      <c r="G10" s="60" t="s">
        <v>51</v>
      </c>
      <c r="H10" s="46" t="s">
        <v>38</v>
      </c>
      <c r="I10" s="57" t="s">
        <v>39</v>
      </c>
      <c r="J10" s="61" t="s">
        <v>51</v>
      </c>
    </row>
    <row r="11" spans="1:10" ht="15">
      <c r="A11" s="152">
        <v>600</v>
      </c>
      <c r="B11" s="211"/>
      <c r="C11" s="212"/>
      <c r="D11" s="213" t="s">
        <v>59</v>
      </c>
      <c r="E11" s="161">
        <f aca="true" t="shared" si="0" ref="E11:J11">E12</f>
        <v>0</v>
      </c>
      <c r="F11" s="68">
        <f t="shared" si="0"/>
        <v>0</v>
      </c>
      <c r="G11" s="68">
        <f t="shared" si="0"/>
        <v>0</v>
      </c>
      <c r="H11" s="112">
        <f t="shared" si="0"/>
        <v>20000</v>
      </c>
      <c r="I11" s="214">
        <f t="shared" si="0"/>
        <v>0</v>
      </c>
      <c r="J11" s="112">
        <f t="shared" si="0"/>
        <v>20000</v>
      </c>
    </row>
    <row r="12" spans="1:10" ht="14.25">
      <c r="A12" s="153"/>
      <c r="B12" s="175">
        <v>60016</v>
      </c>
      <c r="C12" s="115"/>
      <c r="D12" s="176" t="s">
        <v>60</v>
      </c>
      <c r="E12" s="162">
        <f>SUM(E13)</f>
        <v>0</v>
      </c>
      <c r="F12" s="71">
        <f>SUM(F13)</f>
        <v>0</v>
      </c>
      <c r="G12" s="71">
        <f>SUM(G13)</f>
        <v>0</v>
      </c>
      <c r="H12" s="113">
        <f>SUM(H13)</f>
        <v>20000</v>
      </c>
      <c r="I12" s="72"/>
      <c r="J12" s="117">
        <f>SUM(H12:I12)</f>
        <v>20000</v>
      </c>
    </row>
    <row r="13" spans="1:10" ht="14.25">
      <c r="A13" s="153"/>
      <c r="B13" s="35"/>
      <c r="C13" s="107">
        <v>6050</v>
      </c>
      <c r="D13" s="177" t="s">
        <v>58</v>
      </c>
      <c r="E13" s="163"/>
      <c r="F13" s="73"/>
      <c r="G13" s="74"/>
      <c r="H13" s="75">
        <v>20000</v>
      </c>
      <c r="I13" s="76"/>
      <c r="J13" s="77">
        <f>SUM(H13:I13)</f>
        <v>20000</v>
      </c>
    </row>
    <row r="14" spans="1:10" ht="15" thickBot="1">
      <c r="A14" s="154"/>
      <c r="B14" s="178"/>
      <c r="C14" s="116"/>
      <c r="D14" s="179"/>
      <c r="E14" s="164"/>
      <c r="F14" s="85"/>
      <c r="G14" s="86"/>
      <c r="H14" s="87"/>
      <c r="I14" s="88"/>
      <c r="J14" s="89"/>
    </row>
    <row r="15" spans="1:10" ht="15">
      <c r="A15" s="155">
        <v>700</v>
      </c>
      <c r="B15" s="172"/>
      <c r="C15" s="173"/>
      <c r="D15" s="174" t="s">
        <v>61</v>
      </c>
      <c r="E15" s="165"/>
      <c r="F15" s="69"/>
      <c r="G15" s="70">
        <f>SUM(E15:F15)</f>
        <v>0</v>
      </c>
      <c r="H15" s="114">
        <f>H16</f>
        <v>110000</v>
      </c>
      <c r="I15" s="69"/>
      <c r="J15" s="118">
        <f>SUM(H15:I15)</f>
        <v>110000</v>
      </c>
    </row>
    <row r="16" spans="1:10" ht="14.25">
      <c r="A16" s="153"/>
      <c r="B16" s="180">
        <v>70005</v>
      </c>
      <c r="C16" s="58"/>
      <c r="D16" s="181" t="s">
        <v>62</v>
      </c>
      <c r="E16" s="166">
        <f>SUM(E17:E17)</f>
        <v>0</v>
      </c>
      <c r="F16" s="78"/>
      <c r="G16" s="79">
        <f>SUM(E16:F16)</f>
        <v>0</v>
      </c>
      <c r="H16" s="80">
        <f>SUM(H17:H17)</f>
        <v>110000</v>
      </c>
      <c r="I16" s="81"/>
      <c r="J16" s="82">
        <f>SUM(H16:I16)</f>
        <v>110000</v>
      </c>
    </row>
    <row r="17" spans="1:10" ht="25.5">
      <c r="A17" s="153"/>
      <c r="B17" s="182"/>
      <c r="C17" s="84" t="s">
        <v>63</v>
      </c>
      <c r="D17" s="183" t="s">
        <v>64</v>
      </c>
      <c r="E17" s="163"/>
      <c r="F17" s="73"/>
      <c r="G17" s="74">
        <f>SUM(E17:F17)</f>
        <v>0</v>
      </c>
      <c r="H17" s="75">
        <v>110000</v>
      </c>
      <c r="I17" s="76"/>
      <c r="J17" s="77">
        <f>SUM(H17:I17)</f>
        <v>110000</v>
      </c>
    </row>
    <row r="18" spans="1:10" ht="15" thickBot="1">
      <c r="A18" s="154"/>
      <c r="B18" s="184"/>
      <c r="C18" s="127"/>
      <c r="D18" s="185"/>
      <c r="E18" s="164"/>
      <c r="F18" s="85"/>
      <c r="G18" s="86"/>
      <c r="H18" s="87"/>
      <c r="I18" s="88"/>
      <c r="J18" s="146"/>
    </row>
    <row r="19" spans="1:10" ht="30">
      <c r="A19" s="155">
        <v>754</v>
      </c>
      <c r="B19" s="172"/>
      <c r="C19" s="173"/>
      <c r="D19" s="186" t="s">
        <v>67</v>
      </c>
      <c r="E19" s="167">
        <f>SUM(E20)</f>
        <v>40000</v>
      </c>
      <c r="F19" s="141"/>
      <c r="G19" s="144">
        <f>SUM(E19:F19)</f>
        <v>40000</v>
      </c>
      <c r="H19" s="125"/>
      <c r="I19" s="126"/>
      <c r="J19" s="145"/>
    </row>
    <row r="20" spans="1:10" ht="14.25">
      <c r="A20" s="153"/>
      <c r="B20" s="187">
        <v>75416</v>
      </c>
      <c r="C20" s="188"/>
      <c r="D20" s="189" t="s">
        <v>68</v>
      </c>
      <c r="E20" s="168">
        <f>SUM(E21)</f>
        <v>40000</v>
      </c>
      <c r="F20" s="142"/>
      <c r="G20" s="143">
        <f>SUM(E20:F20)</f>
        <v>40000</v>
      </c>
      <c r="H20" s="122"/>
      <c r="I20" s="123"/>
      <c r="J20" s="124"/>
    </row>
    <row r="21" spans="1:10" ht="14.25">
      <c r="A21" s="153"/>
      <c r="B21" s="190"/>
      <c r="C21" s="191" t="s">
        <v>19</v>
      </c>
      <c r="D21" s="182" t="s">
        <v>11</v>
      </c>
      <c r="E21" s="169">
        <v>40000</v>
      </c>
      <c r="F21" s="120"/>
      <c r="G21" s="121">
        <f>SUM(E21:F21)</f>
        <v>40000</v>
      </c>
      <c r="H21" s="122"/>
      <c r="I21" s="123"/>
      <c r="J21" s="124"/>
    </row>
    <row r="22" spans="1:10" ht="15" thickBot="1">
      <c r="A22" s="154"/>
      <c r="B22" s="184"/>
      <c r="C22" s="127"/>
      <c r="D22" s="185"/>
      <c r="E22" s="164"/>
      <c r="F22" s="85"/>
      <c r="G22" s="86"/>
      <c r="H22" s="87"/>
      <c r="I22" s="88"/>
      <c r="J22" s="146"/>
    </row>
    <row r="23" spans="1:10" ht="15">
      <c r="A23" s="155">
        <v>757</v>
      </c>
      <c r="B23" s="172"/>
      <c r="C23" s="173"/>
      <c r="D23" s="186" t="s">
        <v>69</v>
      </c>
      <c r="E23" s="170">
        <f>SUM(E24)</f>
        <v>27000</v>
      </c>
      <c r="F23" s="148"/>
      <c r="G23" s="149">
        <f>SUM(E23:F23)</f>
        <v>27000</v>
      </c>
      <c r="H23" s="122"/>
      <c r="I23" s="123"/>
      <c r="J23" s="145"/>
    </row>
    <row r="24" spans="1:10" ht="25.5">
      <c r="A24" s="153"/>
      <c r="B24" s="192">
        <v>75704</v>
      </c>
      <c r="C24" s="147"/>
      <c r="D24" s="193" t="s">
        <v>70</v>
      </c>
      <c r="E24" s="168">
        <f>SUM(E25)</f>
        <v>27000</v>
      </c>
      <c r="F24" s="142"/>
      <c r="G24" s="143">
        <f>SUM(E24:F24)</f>
        <v>27000</v>
      </c>
      <c r="H24" s="122"/>
      <c r="I24" s="123"/>
      <c r="J24" s="124"/>
    </row>
    <row r="25" spans="1:10" ht="14.25">
      <c r="A25" s="153"/>
      <c r="B25" s="194"/>
      <c r="C25" s="119" t="s">
        <v>71</v>
      </c>
      <c r="D25" s="195" t="s">
        <v>72</v>
      </c>
      <c r="E25" s="169">
        <v>27000</v>
      </c>
      <c r="F25" s="120"/>
      <c r="G25" s="121">
        <f>SUM(E25:F25)</f>
        <v>27000</v>
      </c>
      <c r="H25" s="122"/>
      <c r="I25" s="123"/>
      <c r="J25" s="124"/>
    </row>
    <row r="26" spans="1:10" ht="15" thickBot="1">
      <c r="A26" s="154"/>
      <c r="B26" s="178"/>
      <c r="C26" s="116"/>
      <c r="D26" s="196"/>
      <c r="E26" s="171"/>
      <c r="F26" s="93"/>
      <c r="G26" s="94"/>
      <c r="H26" s="95"/>
      <c r="I26" s="96"/>
      <c r="J26" s="97"/>
    </row>
    <row r="27" spans="1:10" ht="15">
      <c r="A27" s="156">
        <v>801</v>
      </c>
      <c r="B27" s="174"/>
      <c r="C27" s="106"/>
      <c r="D27" s="174" t="s">
        <v>50</v>
      </c>
      <c r="E27" s="91">
        <f>E28+E38+E44+E51+E56</f>
        <v>324446</v>
      </c>
      <c r="F27" s="90">
        <f>F28+F38+F44+F51+F56</f>
        <v>0</v>
      </c>
      <c r="G27" s="215">
        <f>G28+G38+G44+G51+G56</f>
        <v>324446</v>
      </c>
      <c r="H27" s="216">
        <f>H28+H38+H44+H51+H56</f>
        <v>868558</v>
      </c>
      <c r="I27" s="90"/>
      <c r="J27" s="92">
        <f>SUM(H27:I27)</f>
        <v>868558</v>
      </c>
    </row>
    <row r="28" spans="1:10" ht="15">
      <c r="A28" s="157"/>
      <c r="B28" s="189">
        <v>80101</v>
      </c>
      <c r="C28" s="58"/>
      <c r="D28" s="189" t="s">
        <v>55</v>
      </c>
      <c r="E28" s="63">
        <f>SUM(E29:E36)</f>
        <v>300000</v>
      </c>
      <c r="F28" s="63"/>
      <c r="G28" s="54">
        <f>SUM(E28:F28)</f>
        <v>300000</v>
      </c>
      <c r="H28" s="56">
        <f>SUM(H29:H36)</f>
        <v>664813</v>
      </c>
      <c r="I28" s="51"/>
      <c r="J28" s="50">
        <f>SUM(H28:I28)</f>
        <v>664813</v>
      </c>
    </row>
    <row r="29" spans="1:10" ht="15">
      <c r="A29" s="157"/>
      <c r="B29" s="189"/>
      <c r="C29" s="197">
        <v>2510</v>
      </c>
      <c r="D29" s="198" t="s">
        <v>65</v>
      </c>
      <c r="E29" s="63"/>
      <c r="F29" s="63"/>
      <c r="G29" s="54">
        <f>SUM(E29:F29)</f>
        <v>0</v>
      </c>
      <c r="H29" s="133">
        <v>110300</v>
      </c>
      <c r="I29" s="83"/>
      <c r="J29" s="49">
        <f>SUM(H29:I29)</f>
        <v>110300</v>
      </c>
    </row>
    <row r="30" spans="1:10" ht="15">
      <c r="A30" s="157"/>
      <c r="B30" s="189"/>
      <c r="C30" s="191" t="s">
        <v>19</v>
      </c>
      <c r="D30" s="182" t="s">
        <v>11</v>
      </c>
      <c r="E30" s="63"/>
      <c r="F30" s="63"/>
      <c r="G30" s="54">
        <f aca="true" t="shared" si="1" ref="G30:G36">SUM(E30:F30)</f>
        <v>0</v>
      </c>
      <c r="H30" s="55">
        <v>42000</v>
      </c>
      <c r="I30" s="48"/>
      <c r="J30" s="49">
        <f aca="true" t="shared" si="2" ref="J30:J36">SUM(H30:I30)</f>
        <v>42000</v>
      </c>
    </row>
    <row r="31" spans="1:10" ht="15">
      <c r="A31" s="157"/>
      <c r="B31" s="189"/>
      <c r="C31" s="191" t="s">
        <v>21</v>
      </c>
      <c r="D31" s="182" t="s">
        <v>13</v>
      </c>
      <c r="E31" s="63"/>
      <c r="F31" s="63"/>
      <c r="G31" s="54">
        <f t="shared" si="1"/>
        <v>0</v>
      </c>
      <c r="H31" s="55">
        <v>7500</v>
      </c>
      <c r="I31" s="48"/>
      <c r="J31" s="49">
        <f t="shared" si="2"/>
        <v>7500</v>
      </c>
    </row>
    <row r="32" spans="1:10" ht="15">
      <c r="A32" s="157"/>
      <c r="B32" s="189"/>
      <c r="C32" s="191" t="s">
        <v>22</v>
      </c>
      <c r="D32" s="182" t="s">
        <v>23</v>
      </c>
      <c r="E32" s="63"/>
      <c r="F32" s="63"/>
      <c r="G32" s="54">
        <f t="shared" si="1"/>
        <v>0</v>
      </c>
      <c r="H32" s="55">
        <v>1000</v>
      </c>
      <c r="I32" s="48"/>
      <c r="J32" s="49">
        <f t="shared" si="2"/>
        <v>1000</v>
      </c>
    </row>
    <row r="33" spans="1:10" ht="15">
      <c r="A33" s="157"/>
      <c r="B33" s="189"/>
      <c r="C33" s="191" t="s">
        <v>9</v>
      </c>
      <c r="D33" s="182" t="s">
        <v>10</v>
      </c>
      <c r="E33" s="63"/>
      <c r="F33" s="63"/>
      <c r="G33" s="54">
        <f t="shared" si="1"/>
        <v>0</v>
      </c>
      <c r="H33" s="133">
        <v>70000</v>
      </c>
      <c r="I33" s="83"/>
      <c r="J33" s="49">
        <f t="shared" si="2"/>
        <v>70000</v>
      </c>
    </row>
    <row r="34" spans="1:10" ht="15">
      <c r="A34" s="157"/>
      <c r="B34" s="189"/>
      <c r="C34" s="84" t="s">
        <v>7</v>
      </c>
      <c r="D34" s="182" t="s">
        <v>8</v>
      </c>
      <c r="E34" s="64">
        <v>300000</v>
      </c>
      <c r="F34" s="64"/>
      <c r="G34" s="134">
        <f t="shared" si="1"/>
        <v>300000</v>
      </c>
      <c r="H34" s="55"/>
      <c r="I34" s="48"/>
      <c r="J34" s="49">
        <f t="shared" si="2"/>
        <v>0</v>
      </c>
    </row>
    <row r="35" spans="1:10" ht="15">
      <c r="A35" s="157"/>
      <c r="B35" s="189"/>
      <c r="C35" s="191" t="s">
        <v>31</v>
      </c>
      <c r="D35" s="198" t="s">
        <v>32</v>
      </c>
      <c r="E35" s="64"/>
      <c r="F35" s="64"/>
      <c r="G35" s="54"/>
      <c r="H35" s="55">
        <v>4013</v>
      </c>
      <c r="I35" s="48"/>
      <c r="J35" s="135">
        <f t="shared" si="2"/>
        <v>4013</v>
      </c>
    </row>
    <row r="36" spans="1:10" ht="15">
      <c r="A36" s="157"/>
      <c r="B36" s="189"/>
      <c r="C36" s="197">
        <v>6050</v>
      </c>
      <c r="D36" s="182" t="s">
        <v>58</v>
      </c>
      <c r="E36" s="64"/>
      <c r="F36" s="64"/>
      <c r="G36" s="54">
        <f t="shared" si="1"/>
        <v>0</v>
      </c>
      <c r="H36" s="55">
        <v>430000</v>
      </c>
      <c r="I36" s="48"/>
      <c r="J36" s="135">
        <f t="shared" si="2"/>
        <v>430000</v>
      </c>
    </row>
    <row r="37" spans="1:10" ht="15">
      <c r="A37" s="157"/>
      <c r="B37" s="189"/>
      <c r="C37" s="84"/>
      <c r="D37" s="182"/>
      <c r="E37" s="64"/>
      <c r="F37" s="64"/>
      <c r="G37" s="53"/>
      <c r="H37" s="55"/>
      <c r="I37" s="48"/>
      <c r="J37" s="50"/>
    </row>
    <row r="38" spans="1:10" ht="15">
      <c r="A38" s="157"/>
      <c r="B38" s="189">
        <v>80104</v>
      </c>
      <c r="C38" s="84"/>
      <c r="D38" s="189" t="s">
        <v>56</v>
      </c>
      <c r="E38" s="63">
        <f>SUM(E39:E42)</f>
        <v>0</v>
      </c>
      <c r="F38" s="63"/>
      <c r="G38" s="54">
        <f>SUM(E38:F38)</f>
        <v>0</v>
      </c>
      <c r="H38" s="56">
        <f>SUM(H39:H42)</f>
        <v>64599</v>
      </c>
      <c r="I38" s="51"/>
      <c r="J38" s="50">
        <f>SUM(H38:I38)</f>
        <v>64599</v>
      </c>
    </row>
    <row r="39" spans="1:10" ht="15">
      <c r="A39" s="157"/>
      <c r="B39" s="189"/>
      <c r="C39" s="197">
        <v>2510</v>
      </c>
      <c r="D39" s="182" t="s">
        <v>66</v>
      </c>
      <c r="E39" s="63"/>
      <c r="F39" s="63"/>
      <c r="G39" s="54"/>
      <c r="H39" s="133">
        <v>49457</v>
      </c>
      <c r="I39" s="83"/>
      <c r="J39" s="49">
        <f>SUM(H39:I39)</f>
        <v>49457</v>
      </c>
    </row>
    <row r="40" spans="1:10" ht="15">
      <c r="A40" s="157"/>
      <c r="B40" s="189"/>
      <c r="C40" s="191" t="s">
        <v>19</v>
      </c>
      <c r="D40" s="182" t="s">
        <v>11</v>
      </c>
      <c r="E40" s="63"/>
      <c r="F40" s="63"/>
      <c r="G40" s="54"/>
      <c r="H40" s="55">
        <v>12661</v>
      </c>
      <c r="I40" s="48"/>
      <c r="J40" s="49">
        <f>SUM(H40:I40)</f>
        <v>12661</v>
      </c>
    </row>
    <row r="41" spans="1:10" ht="15">
      <c r="A41" s="157"/>
      <c r="B41" s="189"/>
      <c r="C41" s="191" t="s">
        <v>21</v>
      </c>
      <c r="D41" s="182" t="s">
        <v>13</v>
      </c>
      <c r="E41" s="63"/>
      <c r="F41" s="63"/>
      <c r="G41" s="54"/>
      <c r="H41" s="55">
        <v>2171</v>
      </c>
      <c r="I41" s="48"/>
      <c r="J41" s="49">
        <f>SUM(H41:I41)</f>
        <v>2171</v>
      </c>
    </row>
    <row r="42" spans="1:10" ht="15">
      <c r="A42" s="157"/>
      <c r="B42" s="189"/>
      <c r="C42" s="191" t="s">
        <v>22</v>
      </c>
      <c r="D42" s="182" t="s">
        <v>23</v>
      </c>
      <c r="E42" s="63"/>
      <c r="F42" s="63"/>
      <c r="G42" s="54"/>
      <c r="H42" s="55">
        <v>310</v>
      </c>
      <c r="I42" s="48"/>
      <c r="J42" s="49">
        <f>SUM(H42:I42)</f>
        <v>310</v>
      </c>
    </row>
    <row r="43" spans="1:10" ht="15">
      <c r="A43" s="157"/>
      <c r="B43" s="189"/>
      <c r="C43" s="58"/>
      <c r="D43" s="189"/>
      <c r="E43" s="63"/>
      <c r="F43" s="63"/>
      <c r="G43" s="54"/>
      <c r="H43" s="56"/>
      <c r="I43" s="51"/>
      <c r="J43" s="45"/>
    </row>
    <row r="44" spans="1:10" ht="15">
      <c r="A44" s="157"/>
      <c r="B44" s="199">
        <v>80110</v>
      </c>
      <c r="C44" s="52"/>
      <c r="D44" s="199" t="s">
        <v>54</v>
      </c>
      <c r="E44" s="63">
        <f>SUM(E45:E49)</f>
        <v>17446</v>
      </c>
      <c r="F44" s="63"/>
      <c r="G44" s="54">
        <f>SUM(E44:F44)</f>
        <v>17446</v>
      </c>
      <c r="H44" s="56">
        <f>SUM(H45:H48)</f>
        <v>97146</v>
      </c>
      <c r="I44" s="51"/>
      <c r="J44" s="50">
        <f>SUM(H44:I44)</f>
        <v>97146</v>
      </c>
    </row>
    <row r="45" spans="1:10" ht="15">
      <c r="A45" s="158"/>
      <c r="B45" s="199"/>
      <c r="C45" s="197">
        <v>2510</v>
      </c>
      <c r="D45" s="182" t="s">
        <v>66</v>
      </c>
      <c r="E45" s="63"/>
      <c r="F45" s="63"/>
      <c r="G45" s="54"/>
      <c r="H45" s="133">
        <v>64646</v>
      </c>
      <c r="I45" s="83"/>
      <c r="J45" s="49">
        <f>SUM(H45:I45)</f>
        <v>64646</v>
      </c>
    </row>
    <row r="46" spans="1:10" ht="15">
      <c r="A46" s="158"/>
      <c r="B46" s="199"/>
      <c r="C46" s="191" t="s">
        <v>19</v>
      </c>
      <c r="D46" s="182" t="s">
        <v>11</v>
      </c>
      <c r="E46" s="63"/>
      <c r="F46" s="63"/>
      <c r="G46" s="54"/>
      <c r="H46" s="55">
        <v>27000</v>
      </c>
      <c r="I46" s="48"/>
      <c r="J46" s="49">
        <f>SUM(H46:I46)</f>
        <v>27000</v>
      </c>
    </row>
    <row r="47" spans="1:10" ht="15">
      <c r="A47" s="158"/>
      <c r="B47" s="199"/>
      <c r="C47" s="191" t="s">
        <v>21</v>
      </c>
      <c r="D47" s="182" t="s">
        <v>13</v>
      </c>
      <c r="E47" s="63"/>
      <c r="F47" s="63"/>
      <c r="G47" s="54"/>
      <c r="H47" s="55">
        <v>4800</v>
      </c>
      <c r="I47" s="48"/>
      <c r="J47" s="49">
        <f>SUM(H47:I47)</f>
        <v>4800</v>
      </c>
    </row>
    <row r="48" spans="1:10" ht="15">
      <c r="A48" s="158"/>
      <c r="B48" s="199"/>
      <c r="C48" s="191" t="s">
        <v>22</v>
      </c>
      <c r="D48" s="182" t="s">
        <v>23</v>
      </c>
      <c r="E48" s="63"/>
      <c r="F48" s="63"/>
      <c r="G48" s="54"/>
      <c r="H48" s="55">
        <v>700</v>
      </c>
      <c r="I48" s="48"/>
      <c r="J48" s="49">
        <f>SUM(H48:I48)</f>
        <v>700</v>
      </c>
    </row>
    <row r="49" spans="1:10" ht="39">
      <c r="A49" s="158"/>
      <c r="B49" s="200"/>
      <c r="C49" s="201" t="s">
        <v>80</v>
      </c>
      <c r="D49" s="202" t="s">
        <v>81</v>
      </c>
      <c r="E49" s="217">
        <v>17446</v>
      </c>
      <c r="F49" s="217"/>
      <c r="G49" s="130">
        <f>SUM(E49:F49)</f>
        <v>17446</v>
      </c>
      <c r="H49" s="139"/>
      <c r="I49" s="140"/>
      <c r="J49" s="138"/>
    </row>
    <row r="50" spans="1:10" ht="15">
      <c r="A50" s="158"/>
      <c r="B50" s="200"/>
      <c r="C50" s="201"/>
      <c r="D50" s="194"/>
      <c r="E50" s="129"/>
      <c r="F50" s="129"/>
      <c r="G50" s="130"/>
      <c r="H50" s="131"/>
      <c r="I50" s="128"/>
      <c r="J50" s="132"/>
    </row>
    <row r="51" spans="1:10" ht="15">
      <c r="A51" s="158"/>
      <c r="B51" s="203">
        <v>80114</v>
      </c>
      <c r="C51" s="58"/>
      <c r="D51" s="189" t="s">
        <v>73</v>
      </c>
      <c r="E51" s="129">
        <f>SUM(E52:E54)</f>
        <v>6500</v>
      </c>
      <c r="F51" s="128">
        <f>SUM(F52:F54)</f>
        <v>0</v>
      </c>
      <c r="G51" s="128">
        <f>SUM(E51:F51)</f>
        <v>6500</v>
      </c>
      <c r="H51" s="131">
        <f>SUM(H52:H54)</f>
        <v>6500</v>
      </c>
      <c r="I51" s="128"/>
      <c r="J51" s="132">
        <f>SUM(H51:I51)</f>
        <v>6500</v>
      </c>
    </row>
    <row r="52" spans="1:10" ht="15">
      <c r="A52" s="158"/>
      <c r="B52" s="203"/>
      <c r="C52" s="191" t="s">
        <v>19</v>
      </c>
      <c r="D52" s="182" t="s">
        <v>11</v>
      </c>
      <c r="E52" s="150">
        <v>6500</v>
      </c>
      <c r="F52" s="150"/>
      <c r="G52" s="151">
        <f>SUM(E52:F52)</f>
        <v>6500</v>
      </c>
      <c r="H52" s="131"/>
      <c r="I52" s="128"/>
      <c r="J52" s="132"/>
    </row>
    <row r="53" spans="1:10" ht="15">
      <c r="A53" s="158"/>
      <c r="B53" s="204"/>
      <c r="C53" s="197">
        <v>4210</v>
      </c>
      <c r="D53" s="183" t="s">
        <v>6</v>
      </c>
      <c r="E53" s="129"/>
      <c r="F53" s="129"/>
      <c r="G53" s="130">
        <f>SUM(E53:F53)</f>
        <v>0</v>
      </c>
      <c r="H53" s="136">
        <v>3300</v>
      </c>
      <c r="I53" s="137"/>
      <c r="J53" s="138">
        <f>SUM(H53:I53)</f>
        <v>3300</v>
      </c>
    </row>
    <row r="54" spans="1:10" ht="26.25">
      <c r="A54" s="158"/>
      <c r="B54" s="200"/>
      <c r="C54" s="191" t="s">
        <v>74</v>
      </c>
      <c r="D54" s="198" t="s">
        <v>75</v>
      </c>
      <c r="E54" s="129"/>
      <c r="F54" s="129"/>
      <c r="G54" s="130">
        <f>SUM(E54:F54)</f>
        <v>0</v>
      </c>
      <c r="H54" s="139">
        <v>3200</v>
      </c>
      <c r="I54" s="140"/>
      <c r="J54" s="138">
        <f>SUM(H54:I54)</f>
        <v>3200</v>
      </c>
    </row>
    <row r="55" spans="1:10" ht="15">
      <c r="A55" s="158"/>
      <c r="B55" s="200"/>
      <c r="C55" s="201"/>
      <c r="D55" s="194"/>
      <c r="E55" s="129"/>
      <c r="F55" s="129"/>
      <c r="G55" s="130"/>
      <c r="H55" s="131"/>
      <c r="I55" s="128"/>
      <c r="J55" s="132"/>
    </row>
    <row r="56" spans="1:10" ht="15">
      <c r="A56" s="158"/>
      <c r="B56" s="200">
        <v>80195</v>
      </c>
      <c r="C56" s="201"/>
      <c r="D56" s="194" t="s">
        <v>57</v>
      </c>
      <c r="E56" s="129">
        <f>SUM(E57:E58)</f>
        <v>500</v>
      </c>
      <c r="F56" s="128">
        <f>SUM(F57:F58)</f>
        <v>0</v>
      </c>
      <c r="G56" s="128">
        <f>SUM(E56:F56)</f>
        <v>500</v>
      </c>
      <c r="H56" s="131">
        <f>SUM(H57:H59)</f>
        <v>35500</v>
      </c>
      <c r="I56" s="128"/>
      <c r="J56" s="132">
        <f>SUM(H56:I56)</f>
        <v>35500</v>
      </c>
    </row>
    <row r="57" spans="1:10" ht="15">
      <c r="A57" s="158"/>
      <c r="B57" s="200"/>
      <c r="C57" s="191" t="s">
        <v>19</v>
      </c>
      <c r="D57" s="182" t="s">
        <v>11</v>
      </c>
      <c r="E57" s="150">
        <v>500</v>
      </c>
      <c r="F57" s="150"/>
      <c r="G57" s="151">
        <f>SUM(E57:F57)</f>
        <v>500</v>
      </c>
      <c r="H57" s="131"/>
      <c r="I57" s="128"/>
      <c r="J57" s="132"/>
    </row>
    <row r="58" spans="1:10" ht="15">
      <c r="A58" s="158"/>
      <c r="B58" s="200"/>
      <c r="C58" s="197">
        <v>4170</v>
      </c>
      <c r="D58" s="198" t="s">
        <v>76</v>
      </c>
      <c r="E58" s="129"/>
      <c r="F58" s="129"/>
      <c r="G58" s="130"/>
      <c r="H58" s="136">
        <v>500</v>
      </c>
      <c r="I58" s="137"/>
      <c r="J58" s="138">
        <f>SUM(H58:I58)</f>
        <v>500</v>
      </c>
    </row>
    <row r="59" spans="1:10" ht="15">
      <c r="A59" s="158"/>
      <c r="B59" s="200"/>
      <c r="C59" s="197">
        <v>6050</v>
      </c>
      <c r="D59" s="182" t="s">
        <v>58</v>
      </c>
      <c r="E59" s="129"/>
      <c r="F59" s="129"/>
      <c r="G59" s="130"/>
      <c r="H59" s="136">
        <v>35000</v>
      </c>
      <c r="I59" s="137"/>
      <c r="J59" s="138">
        <f>SUM(H59:I59)</f>
        <v>35000</v>
      </c>
    </row>
    <row r="60" spans="1:10" ht="15.75" thickBot="1">
      <c r="A60" s="159"/>
      <c r="B60" s="205"/>
      <c r="C60" s="99"/>
      <c r="D60" s="206"/>
      <c r="E60" s="101"/>
      <c r="F60" s="101"/>
      <c r="G60" s="102"/>
      <c r="H60" s="103"/>
      <c r="I60" s="100"/>
      <c r="J60" s="104"/>
    </row>
    <row r="61" spans="1:10" ht="15">
      <c r="A61" s="155">
        <v>854</v>
      </c>
      <c r="B61" s="67"/>
      <c r="C61" s="173"/>
      <c r="D61" s="207" t="s">
        <v>77</v>
      </c>
      <c r="E61" s="91">
        <f>E62</f>
        <v>4013</v>
      </c>
      <c r="F61" s="91"/>
      <c r="G61" s="98">
        <f>SUM(E61:F61)</f>
        <v>4013</v>
      </c>
      <c r="H61" s="47">
        <f>H62</f>
        <v>0</v>
      </c>
      <c r="I61" s="91"/>
      <c r="J61" s="92">
        <f>SUM(H61:I61)</f>
        <v>0</v>
      </c>
    </row>
    <row r="62" spans="1:10" ht="14.25">
      <c r="A62" s="160"/>
      <c r="B62" s="203">
        <v>85401</v>
      </c>
      <c r="C62" s="208"/>
      <c r="D62" s="189" t="s">
        <v>78</v>
      </c>
      <c r="E62" s="63">
        <f>SUM(E63:E63)</f>
        <v>4013</v>
      </c>
      <c r="F62" s="63"/>
      <c r="G62" s="54">
        <f>SUM(E62:F62)</f>
        <v>4013</v>
      </c>
      <c r="H62" s="56">
        <f>SUM(H63:H63)</f>
        <v>0</v>
      </c>
      <c r="I62" s="51"/>
      <c r="J62" s="50">
        <f>SUM(H62:I62)</f>
        <v>0</v>
      </c>
    </row>
    <row r="63" spans="1:10" ht="21" customHeight="1">
      <c r="A63" s="158"/>
      <c r="B63" s="209"/>
      <c r="C63" s="84" t="s">
        <v>31</v>
      </c>
      <c r="D63" s="182" t="s">
        <v>79</v>
      </c>
      <c r="E63" s="64">
        <v>4013</v>
      </c>
      <c r="F63" s="64"/>
      <c r="G63" s="53">
        <f>SUM(E63:F63)</f>
        <v>4013</v>
      </c>
      <c r="H63" s="55"/>
      <c r="I63" s="48"/>
      <c r="J63" s="49">
        <f>SUM(H63:I63)</f>
        <v>0</v>
      </c>
    </row>
    <row r="64" spans="1:10" ht="15.75" thickBot="1">
      <c r="A64" s="159"/>
      <c r="B64" s="210"/>
      <c r="C64" s="105"/>
      <c r="D64" s="178"/>
      <c r="E64" s="101"/>
      <c r="F64" s="101"/>
      <c r="G64" s="102"/>
      <c r="H64" s="103"/>
      <c r="I64" s="100"/>
      <c r="J64" s="104">
        <f>SUM(H64:I64)</f>
        <v>0</v>
      </c>
    </row>
    <row r="65" spans="1:10" ht="18.75" customHeight="1" thickBot="1">
      <c r="A65" s="108"/>
      <c r="B65" s="109"/>
      <c r="C65" s="108"/>
      <c r="D65" s="110" t="s">
        <v>36</v>
      </c>
      <c r="E65" s="111">
        <f aca="true" t="shared" si="3" ref="E65:J65">E11+E15+E19+E23+E27+E61</f>
        <v>395459</v>
      </c>
      <c r="F65" s="111">
        <f t="shared" si="3"/>
        <v>0</v>
      </c>
      <c r="G65" s="111">
        <f t="shared" si="3"/>
        <v>395459</v>
      </c>
      <c r="H65" s="111">
        <f t="shared" si="3"/>
        <v>998558</v>
      </c>
      <c r="I65" s="111">
        <f t="shared" si="3"/>
        <v>0</v>
      </c>
      <c r="J65" s="111">
        <f t="shared" si="3"/>
        <v>998558</v>
      </c>
    </row>
    <row r="66" spans="1:7" ht="18.75" customHeight="1">
      <c r="A66" s="36"/>
      <c r="B66" s="36"/>
      <c r="C66" s="36"/>
      <c r="D66" s="37"/>
      <c r="E66" s="38"/>
      <c r="F66" s="39"/>
      <c r="G66" s="40"/>
    </row>
    <row r="67" spans="1:10" ht="15">
      <c r="A67" s="42"/>
      <c r="B67" s="23"/>
      <c r="C67" s="23"/>
      <c r="D67" s="23"/>
      <c r="E67" s="43"/>
      <c r="F67" s="43"/>
      <c r="G67" s="32"/>
      <c r="I67" s="41"/>
      <c r="J67" s="39"/>
    </row>
    <row r="68" spans="1:10" ht="15">
      <c r="A68" s="42"/>
      <c r="B68" s="23"/>
      <c r="C68" s="23"/>
      <c r="D68" s="23"/>
      <c r="E68" s="43"/>
      <c r="F68" s="43"/>
      <c r="G68" s="32"/>
      <c r="I68" s="43" t="s">
        <v>47</v>
      </c>
      <c r="J68" s="44"/>
    </row>
    <row r="69" spans="9:10" ht="14.25">
      <c r="I69" s="43"/>
      <c r="J69" s="43"/>
    </row>
    <row r="70" spans="9:10" ht="14.25">
      <c r="I70" s="43"/>
      <c r="J70" s="43"/>
    </row>
    <row r="71" ht="14.25">
      <c r="I71" s="27" t="s">
        <v>52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" bottom="0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2007-04-26T12:52:47Z</cp:lastPrinted>
  <dcterms:created xsi:type="dcterms:W3CDTF">2000-11-02T08:00:54Z</dcterms:created>
  <dcterms:modified xsi:type="dcterms:W3CDTF">2007-04-26T12:52:50Z</dcterms:modified>
  <cp:category/>
  <cp:version/>
  <cp:contentType/>
  <cp:contentStatus/>
  <cp:revision>1</cp:revision>
</cp:coreProperties>
</file>