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<sst xmlns="http://schemas.openxmlformats.org/spreadsheetml/2006/main" count="146" uniqueCount="90">
  <si>
    <t>Klasyfikacja budżet.</t>
  </si>
  <si>
    <t>Treść</t>
  </si>
  <si>
    <t>Dział</t>
  </si>
  <si>
    <t>Rozdz.</t>
  </si>
  <si>
    <t>Par.</t>
  </si>
  <si>
    <t>Wydatki inwestycyjne jednostek budżetowych</t>
  </si>
  <si>
    <t>4210</t>
  </si>
  <si>
    <t>Zakup materiałów i wyposażenia</t>
  </si>
  <si>
    <t>4300</t>
  </si>
  <si>
    <t>Zakup usług pozostałych</t>
  </si>
  <si>
    <t>Drogi publiczne gminne</t>
  </si>
  <si>
    <t>4270</t>
  </si>
  <si>
    <t>Zakup usług remontowych</t>
  </si>
  <si>
    <t>6060</t>
  </si>
  <si>
    <t>Wydatki na zakupy inwestycyjne jedn.budżet.</t>
  </si>
  <si>
    <t>Pozostała działalność</t>
  </si>
  <si>
    <t>Administracja publiczna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</si>
  <si>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</si>
  <si>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</si>
  <si>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</si>
  <si>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</si>
  <si>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</si>
  <si>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Urzędy gmin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</si>
  <si>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</si>
  <si>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</si>
  <si>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</si>
  <si>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</si>
  <si>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</si>
  <si>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</si>
  <si>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</si>
  <si>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</si>
  <si>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</si>
  <si>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</si>
  <si>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</si>
  <si>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</si>
  <si>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</si>
  <si>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</si>
  <si>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</si>
  <si>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</si>
  <si>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</si>
  <si>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</si>
  <si>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</si>
  <si>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</si>
  <si>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</si>
  <si>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</si>
  <si>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</si>
  <si>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</si>
  <si>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</si>
  <si>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</si>
  <si>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</si>
  <si>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</si>
  <si>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</si>
  <si>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</si>
  <si>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</si>
  <si>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</si>
  <si>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Pomoc Społeczna</t>
  </si>
  <si>
    <t>Razem plan na 2005</t>
  </si>
  <si>
    <t>Załącznik Nr 2</t>
  </si>
  <si>
    <t>Rady Miejskiej w Wyszkowie</t>
  </si>
  <si>
    <t>Przewodniczący Rady</t>
  </si>
  <si>
    <t>Wojciech Chodkowski</t>
  </si>
  <si>
    <t>Zmniejszenia</t>
  </si>
  <si>
    <t>Zwiększenia</t>
  </si>
  <si>
    <t>Ochrona zdrowia</t>
  </si>
  <si>
    <t>Transport i łączność</t>
  </si>
  <si>
    <t>Wydatki na zakupy inwestycyjne jednostek budżetowych</t>
  </si>
  <si>
    <t>6210</t>
  </si>
  <si>
    <t xml:space="preserve">Dotacja celowa z budżetu na finansowanie lub dofinansowanie kosztów realizacji inwestycji i zakupów inwestycyjnych zakładów budżetowych     </t>
  </si>
  <si>
    <t>Świadczenia rodzinne oraz składki na ubezpieczenia emerytalne i rentowe z ubezpieczenia społecznego</t>
  </si>
  <si>
    <t>Wynagrodzenia bezosobowe</t>
  </si>
  <si>
    <t>Ośrodki pomocy społecznej</t>
  </si>
  <si>
    <t>Świadczenia społeczne</t>
  </si>
  <si>
    <t>Bezpieczeństwo publiczne i ochrona przeciwpożarowa</t>
  </si>
  <si>
    <t>Ochotnicze straże pożarne</t>
  </si>
  <si>
    <t>Wydatki na pomoc finansową udzielaną między jednostkami samorządu terytorialnego na dofinansowanie własnych zadań inwestycyjnych i zakupów inwestycyjnych.</t>
  </si>
  <si>
    <t>6300</t>
  </si>
  <si>
    <t>Gospodarka komunalna i ochrona środowiska</t>
  </si>
  <si>
    <t>Gospodarka ściekowa i ochrona wód</t>
  </si>
  <si>
    <t>Gospodarka odpadami</t>
  </si>
  <si>
    <t>4170</t>
  </si>
  <si>
    <t>3110</t>
  </si>
  <si>
    <t>Zasiłki i pomoc w nat.oraz skł.na ubezp.społ.</t>
  </si>
  <si>
    <t>Usługi opiekuńcze i specjal.usł.opiek.</t>
  </si>
  <si>
    <t>z dnia 2 czerwca 2005r.</t>
  </si>
  <si>
    <t>Obsługa długu publicznego</t>
  </si>
  <si>
    <t>Rozliczenia z tyt.poręczeń i gwarancji udz. przez S.P. lub jednostkę samorz.terytor.</t>
  </si>
  <si>
    <t>Wpłaty z tytułu gwarancji i poręczeń</t>
  </si>
  <si>
    <t>Pozostałe odsetki</t>
  </si>
  <si>
    <t>Zmiana planu wydatków budżetu gminy na 2005 rok.</t>
  </si>
  <si>
    <t>do Uchwały Nr XXXVI/27/2005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</si>
</sst>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3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u val="single"/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double"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8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49" fontId="6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49" fontId="7" fillId="0" borderId="10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3" fontId="7" fillId="0" borderId="15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8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 vertical="center"/>
    </xf>
    <xf numFmtId="3" fontId="11" fillId="0" borderId="17" xfId="0" applyNumberFormat="1" applyFont="1" applyBorder="1" applyAlignment="1">
      <alignment wrapText="1"/>
    </xf>
    <xf numFmtId="3" fontId="8" fillId="0" borderId="17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right"/>
    </xf>
    <xf numFmtId="49" fontId="7" fillId="0" borderId="23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49" fontId="6" fillId="0" borderId="25" xfId="0" applyFont="1" applyBorder="1" applyAlignment="1">
      <alignment horizontal="center"/>
    </xf>
    <xf numFmtId="0" fontId="6" fillId="0" borderId="26" xfId="0" applyFont="1" applyBorder="1" applyAlignment="1">
      <alignment wrapText="1"/>
    </xf>
    <xf numFmtId="3" fontId="9" fillId="0" borderId="27" xfId="0" applyNumberFormat="1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3" fontId="9" fillId="0" borderId="29" xfId="0" applyNumberFormat="1" applyFont="1" applyBorder="1" applyAlignment="1">
      <alignment/>
    </xf>
    <xf numFmtId="49" fontId="6" fillId="0" borderId="3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3" fontId="7" fillId="0" borderId="31" xfId="0" applyNumberFormat="1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6" fillId="0" borderId="16" xfId="0" applyFont="1" applyBorder="1" applyAlignment="1">
      <alignment wrapText="1"/>
    </xf>
    <xf numFmtId="3" fontId="9" fillId="0" borderId="32" xfId="0" applyNumberFormat="1" applyFont="1" applyBorder="1" applyAlignment="1">
      <alignment/>
    </xf>
    <xf numFmtId="0" fontId="6" fillId="0" borderId="30" xfId="0" applyFont="1" applyBorder="1" applyAlignment="1">
      <alignment horizontal="center"/>
    </xf>
    <xf numFmtId="3" fontId="6" fillId="0" borderId="11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49" fontId="7" fillId="0" borderId="30" xfId="0" applyFont="1" applyBorder="1" applyAlignment="1">
      <alignment/>
    </xf>
    <xf numFmtId="3" fontId="9" fillId="0" borderId="33" xfId="0" applyNumberFormat="1" applyFont="1" applyBorder="1" applyAlignment="1">
      <alignment/>
    </xf>
    <xf numFmtId="0" fontId="8" fillId="0" borderId="22" xfId="0" applyFont="1" applyBorder="1" applyAlignment="1">
      <alignment/>
    </xf>
    <xf numFmtId="3" fontId="11" fillId="0" borderId="34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6" fillId="0" borderId="22" xfId="0" applyFont="1" applyBorder="1" applyAlignment="1">
      <alignment/>
    </xf>
    <xf numFmtId="49" fontId="6" fillId="0" borderId="36" xfId="0" applyFont="1" applyBorder="1" applyAlignment="1">
      <alignment/>
    </xf>
    <xf numFmtId="0" fontId="6" fillId="0" borderId="22" xfId="0" applyFont="1" applyBorder="1" applyAlignment="1">
      <alignment wrapText="1"/>
    </xf>
    <xf numFmtId="0" fontId="7" fillId="0" borderId="37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8" fillId="0" borderId="44" xfId="0" applyFont="1" applyBorder="1" applyAlignment="1">
      <alignment/>
    </xf>
    <xf numFmtId="3" fontId="8" fillId="0" borderId="45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9" fillId="0" borderId="7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0" borderId="49" xfId="0" applyFont="1" applyBorder="1" applyAlignment="1">
      <alignment vertical="center" wrapText="1"/>
    </xf>
    <xf numFmtId="0" fontId="9" fillId="0" borderId="7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8" fillId="0" borderId="3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37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11" fillId="0" borderId="17" xfId="0" applyNumberFormat="1" applyFont="1" applyBorder="1" applyAlignment="1">
      <alignment wrapText="1"/>
    </xf>
    <xf numFmtId="3" fontId="8" fillId="0" borderId="51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3" fontId="11" fillId="0" borderId="29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0" fontId="8" fillId="0" borderId="22" xfId="0" applyFont="1" applyBorder="1" applyAlignment="1">
      <alignment wrapText="1"/>
    </xf>
    <xf numFmtId="3" fontId="8" fillId="0" borderId="0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3" fontId="11" fillId="0" borderId="52" xfId="0" applyNumberFormat="1" applyFont="1" applyBorder="1" applyAlignment="1">
      <alignment/>
    </xf>
    <xf numFmtId="3" fontId="8" fillId="0" borderId="53" xfId="0" applyNumberFormat="1" applyFont="1" applyBorder="1" applyAlignment="1">
      <alignment horizontal="right"/>
    </xf>
    <xf numFmtId="3" fontId="8" fillId="0" borderId="5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49" fontId="6" fillId="0" borderId="1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7" fillId="0" borderId="54" xfId="0" applyNumberFormat="1" applyFont="1" applyBorder="1" applyAlignment="1">
      <alignment/>
    </xf>
    <xf numFmtId="3" fontId="8" fillId="0" borderId="55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3" fontId="7" fillId="0" borderId="57" xfId="0" applyNumberFormat="1" applyFont="1" applyBorder="1" applyAlignment="1">
      <alignment/>
    </xf>
    <xf numFmtId="49" fontId="6" fillId="0" borderId="14" xfId="0" applyFont="1" applyBorder="1" applyAlignment="1">
      <alignment horizontal="center"/>
    </xf>
    <xf numFmtId="0" fontId="6" fillId="0" borderId="13" xfId="0" applyFont="1" applyBorder="1" applyAlignment="1">
      <alignment/>
    </xf>
    <xf numFmtId="49" fontId="7" fillId="0" borderId="14" xfId="0" applyFont="1" applyBorder="1" applyAlignment="1">
      <alignment horizontal="center"/>
    </xf>
    <xf numFmtId="3" fontId="10" fillId="0" borderId="53" xfId="0" applyNumberFormat="1" applyFont="1" applyBorder="1" applyAlignment="1">
      <alignment/>
    </xf>
    <xf numFmtId="3" fontId="7" fillId="0" borderId="58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8" fillId="0" borderId="60" xfId="0" applyNumberFormat="1" applyFont="1" applyBorder="1" applyAlignment="1">
      <alignment/>
    </xf>
    <xf numFmtId="3" fontId="8" fillId="0" borderId="61" xfId="0" applyNumberFormat="1" applyFont="1" applyBorder="1" applyAlignment="1">
      <alignment/>
    </xf>
    <xf numFmtId="0" fontId="7" fillId="0" borderId="13" xfId="0" applyFont="1" applyBorder="1" applyAlignment="1">
      <alignment wrapText="1"/>
    </xf>
    <xf numFmtId="3" fontId="11" fillId="0" borderId="22" xfId="0" applyNumberFormat="1" applyFont="1" applyBorder="1" applyAlignment="1">
      <alignment wrapText="1"/>
    </xf>
    <xf numFmtId="3" fontId="7" fillId="0" borderId="62" xfId="0" applyNumberFormat="1" applyFont="1" applyBorder="1" applyAlignment="1">
      <alignment horizontal="right"/>
    </xf>
    <xf numFmtId="3" fontId="7" fillId="0" borderId="6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62" xfId="0" applyNumberFormat="1" applyFont="1" applyBorder="1" applyAlignment="1">
      <alignment horizontal="right"/>
    </xf>
    <xf numFmtId="3" fontId="6" fillId="0" borderId="63" xfId="0" applyNumberFormat="1" applyFont="1" applyBorder="1" applyAlignment="1">
      <alignment horizontal="right"/>
    </xf>
    <xf numFmtId="3" fontId="6" fillId="0" borderId="62" xfId="0" applyNumberFormat="1" applyFont="1" applyBorder="1" applyAlignment="1">
      <alignment horizontal="right"/>
    </xf>
    <xf numFmtId="3" fontId="9" fillId="0" borderId="37" xfId="0" applyNumberFormat="1" applyFont="1" applyBorder="1" applyAlignment="1">
      <alignment/>
    </xf>
    <xf numFmtId="3" fontId="6" fillId="0" borderId="39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/>
    </xf>
    <xf numFmtId="3" fontId="9" fillId="0" borderId="64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8" fillId="0" borderId="63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/>
    </xf>
    <xf numFmtId="3" fontId="8" fillId="0" borderId="62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/>
    </xf>
    <xf numFmtId="3" fontId="6" fillId="0" borderId="65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8" fillId="0" borderId="51" xfId="0" applyNumberFormat="1" applyFont="1" applyBorder="1" applyAlignment="1">
      <alignment horizontal="right"/>
    </xf>
    <xf numFmtId="3" fontId="7" fillId="0" borderId="51" xfId="0" applyNumberFormat="1" applyFont="1" applyBorder="1" applyAlignment="1">
      <alignment horizontal="right"/>
    </xf>
    <xf numFmtId="3" fontId="6" fillId="0" borderId="51" xfId="0" applyNumberFormat="1" applyFont="1" applyBorder="1" applyAlignment="1">
      <alignment horizontal="right"/>
    </xf>
    <xf numFmtId="3" fontId="6" fillId="0" borderId="66" xfId="0" applyNumberFormat="1" applyFont="1" applyBorder="1" applyAlignment="1">
      <alignment horizontal="right"/>
    </xf>
    <xf numFmtId="3" fontId="6" fillId="0" borderId="64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9" fillId="0" borderId="67" xfId="0" applyNumberFormat="1" applyFont="1" applyBorder="1" applyAlignment="1">
      <alignment/>
    </xf>
    <xf numFmtId="3" fontId="6" fillId="0" borderId="68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8" fillId="0" borderId="55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6" fillId="0" borderId="55" xfId="0" applyNumberFormat="1" applyFont="1" applyBorder="1" applyAlignment="1">
      <alignment horizontal="right"/>
    </xf>
    <xf numFmtId="3" fontId="7" fillId="0" borderId="55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0" fontId="7" fillId="0" borderId="69" xfId="0" applyFont="1" applyBorder="1" applyAlignment="1">
      <alignment horizontal="right"/>
    </xf>
    <xf numFmtId="49" fontId="8" fillId="0" borderId="36" xfId="0" applyFont="1" applyBorder="1" applyAlignment="1">
      <alignment horizontal="center"/>
    </xf>
    <xf numFmtId="49" fontId="7" fillId="0" borderId="3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36" xfId="0" applyFont="1" applyBorder="1" applyAlignment="1">
      <alignment horizontal="center"/>
    </xf>
    <xf numFmtId="49" fontId="7" fillId="0" borderId="7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72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92"/>
  <sheetViews>
    <sheetView tabSelected="1" zoomScale="75" zoomScaleNormal="75" workbookViewId="0" topLeftCell="E1">
      <selection activeCell="K6" sqref="K6"/>
    </sheetView>
  </sheetViews>
  <sheetFormatPr defaultColWidth="9.140625" defaultRowHeight="12.75"/>
  <cols>
    <col min="1" max="1" width="4.57421875" style="127" customWidth="1"/>
    <col min="2" max="2" width="7.140625" style="127" customWidth="1"/>
    <col min="3" max="3" width="6.421875" style="127" customWidth="1"/>
    <col min="4" max="4" width="53.57421875" style="127" customWidth="1"/>
    <col min="5" max="5" width="15.28125" style="127" customWidth="1"/>
    <col min="6" max="6" width="13.00390625" style="127" customWidth="1"/>
    <col min="7" max="7" width="12.28125" style="127" customWidth="1"/>
    <col min="8" max="8" width="17.28125" style="127" customWidth="1"/>
    <col min="9" max="9" width="15.28125" style="127" customWidth="1"/>
    <col min="10" max="10" width="12.57421875" style="127" customWidth="1"/>
    <col min="11" max="16384" width="9.140625" style="127" customWidth="1"/>
  </cols>
  <sheetData>
    <row r="1" spans="1:10" ht="14.25">
      <c r="A1" s="123"/>
      <c r="B1" s="123"/>
      <c r="C1" s="123"/>
      <c r="D1" s="124"/>
      <c r="E1" s="125"/>
      <c r="F1" s="125"/>
      <c r="G1" s="126"/>
      <c r="I1" s="125" t="s">
        <v>57</v>
      </c>
      <c r="J1" s="126"/>
    </row>
    <row r="2" spans="1:10" ht="14.25">
      <c r="A2" s="123"/>
      <c r="B2" s="123"/>
      <c r="C2" s="123"/>
      <c r="D2" s="124"/>
      <c r="E2" s="125"/>
      <c r="F2" s="125"/>
      <c r="G2" s="126"/>
      <c r="I2" s="125" t="s">
        <v>89</v>
      </c>
      <c r="J2" s="126"/>
    </row>
    <row r="3" spans="1:10" ht="14.25">
      <c r="A3" s="123"/>
      <c r="B3" s="123"/>
      <c r="C3" s="123"/>
      <c r="D3" s="124"/>
      <c r="E3" s="125"/>
      <c r="F3" s="125"/>
      <c r="G3" s="126"/>
      <c r="I3" s="125" t="s">
        <v>58</v>
      </c>
      <c r="J3" s="126"/>
    </row>
    <row r="4" spans="1:10" ht="14.25">
      <c r="A4" s="123"/>
      <c r="B4" s="123"/>
      <c r="C4" s="123"/>
      <c r="D4" s="124"/>
      <c r="E4" s="125"/>
      <c r="F4" s="125"/>
      <c r="G4" s="126"/>
      <c r="I4" s="125" t="s">
        <v>83</v>
      </c>
      <c r="J4" s="126"/>
    </row>
    <row r="5" spans="1:10" ht="14.25">
      <c r="A5" s="123"/>
      <c r="B5" s="123"/>
      <c r="C5" s="123"/>
      <c r="D5" s="128"/>
      <c r="E5" s="129"/>
      <c r="F5" s="129"/>
      <c r="G5" s="130"/>
      <c r="I5" s="129"/>
      <c r="J5" s="130"/>
    </row>
    <row r="6" spans="1:9" ht="15.75">
      <c r="A6" s="252" t="s">
        <v>88</v>
      </c>
      <c r="B6" s="253"/>
      <c r="C6" s="253"/>
      <c r="D6" s="253"/>
      <c r="E6" s="253"/>
      <c r="F6" s="253"/>
      <c r="G6" s="254"/>
      <c r="H6" s="254"/>
      <c r="I6" s="254"/>
    </row>
    <row r="7" spans="1:7" ht="15">
      <c r="A7" s="131"/>
      <c r="B7" s="131"/>
      <c r="C7" s="131"/>
      <c r="D7" s="131"/>
      <c r="E7" s="131"/>
      <c r="F7" s="131"/>
      <c r="G7" s="132"/>
    </row>
    <row r="8" spans="1:7" ht="14.25">
      <c r="A8" s="133"/>
      <c r="B8" s="133"/>
      <c r="C8" s="133"/>
      <c r="D8" s="133"/>
      <c r="E8" s="133"/>
      <c r="F8" s="133"/>
      <c r="G8" s="134"/>
    </row>
    <row r="9" spans="1:10" ht="13.5" customHeight="1" thickBot="1">
      <c r="A9" s="135" t="s">
        <v>0</v>
      </c>
      <c r="B9" s="135"/>
      <c r="C9" s="136"/>
      <c r="D9" s="250" t="s">
        <v>1</v>
      </c>
      <c r="E9" s="247" t="s">
        <v>61</v>
      </c>
      <c r="F9" s="247"/>
      <c r="G9" s="248"/>
      <c r="H9" s="247" t="s">
        <v>62</v>
      </c>
      <c r="I9" s="247"/>
      <c r="J9" s="249"/>
    </row>
    <row r="10" spans="1:228" ht="43.5" customHeight="1" thickTop="1">
      <c r="A10" s="135" t="s">
        <v>2</v>
      </c>
      <c r="B10" s="137" t="s">
        <v>3</v>
      </c>
      <c r="C10" s="138" t="s">
        <v>4</v>
      </c>
      <c r="D10" s="251"/>
      <c r="E10" s="139" t="s">
        <v>47</v>
      </c>
      <c r="F10" s="140" t="s">
        <v>48</v>
      </c>
      <c r="G10" s="141" t="s">
        <v>56</v>
      </c>
      <c r="H10" s="142" t="s">
        <v>47</v>
      </c>
      <c r="I10" s="140" t="s">
        <v>48</v>
      </c>
      <c r="J10" s="143" t="s">
        <v>56</v>
      </c>
      <c r="K10" s="144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</row>
    <row r="11" spans="1:228" ht="18.75" customHeight="1">
      <c r="A11" s="95">
        <v>600</v>
      </c>
      <c r="B11" s="67"/>
      <c r="C11" s="68"/>
      <c r="D11" s="69" t="s">
        <v>64</v>
      </c>
      <c r="E11" s="162">
        <f>SUM(E12)</f>
        <v>0</v>
      </c>
      <c r="F11" s="162">
        <f>SUM(F12)</f>
        <v>0</v>
      </c>
      <c r="G11" s="163">
        <f>SUM(E11:F11)</f>
        <v>0</v>
      </c>
      <c r="H11" s="70">
        <f>SUM(H12)</f>
        <v>1157000</v>
      </c>
      <c r="I11" s="197"/>
      <c r="J11" s="71">
        <f>SUM(H11:I11)</f>
        <v>1157000</v>
      </c>
      <c r="K11" s="146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</row>
    <row r="12" spans="1:10" ht="15.75" customHeight="1">
      <c r="A12" s="147"/>
      <c r="B12" s="72">
        <v>60016</v>
      </c>
      <c r="C12" s="73"/>
      <c r="D12" s="74" t="s">
        <v>10</v>
      </c>
      <c r="E12" s="198">
        <f>SUM(E13)</f>
        <v>0</v>
      </c>
      <c r="F12" s="198">
        <f>SUM(F13)</f>
        <v>0</v>
      </c>
      <c r="G12" s="199">
        <f>SUM(E12:F12)</f>
        <v>0</v>
      </c>
      <c r="H12" s="198">
        <f>SUM(H13:H14)</f>
        <v>1157000</v>
      </c>
      <c r="I12" s="200"/>
      <c r="J12" s="201">
        <f>SUM(H12:I12)</f>
        <v>1157000</v>
      </c>
    </row>
    <row r="13" spans="1:10" ht="14.25" customHeight="1">
      <c r="A13" s="25"/>
      <c r="B13" s="75"/>
      <c r="C13" s="34">
        <v>6050</v>
      </c>
      <c r="D13" s="26" t="s">
        <v>5</v>
      </c>
      <c r="E13" s="35"/>
      <c r="F13" s="106"/>
      <c r="G13" s="202">
        <f>SUM(E13:F13)</f>
        <v>0</v>
      </c>
      <c r="H13" s="35">
        <v>1127000</v>
      </c>
      <c r="I13" s="106"/>
      <c r="J13" s="203">
        <f>SUM(H13:I13)</f>
        <v>1127000</v>
      </c>
    </row>
    <row r="14" spans="1:10" ht="58.5" customHeight="1">
      <c r="A14" s="43"/>
      <c r="B14" s="234"/>
      <c r="C14" s="100" t="s">
        <v>75</v>
      </c>
      <c r="D14" s="101" t="s">
        <v>74</v>
      </c>
      <c r="E14" s="35"/>
      <c r="F14" s="106"/>
      <c r="G14" s="221"/>
      <c r="H14" s="35">
        <v>30000</v>
      </c>
      <c r="I14" s="106"/>
      <c r="J14" s="203">
        <f>SUM(H14:I14)</f>
        <v>30000</v>
      </c>
    </row>
    <row r="15" spans="1:10" ht="14.25" customHeight="1">
      <c r="A15" s="148"/>
      <c r="B15" s="76"/>
      <c r="C15" s="77"/>
      <c r="D15" s="78"/>
      <c r="E15" s="79"/>
      <c r="F15" s="204"/>
      <c r="G15" s="205">
        <f aca="true" t="shared" si="0" ref="G15:G29">SUM(E15:F15)</f>
        <v>0</v>
      </c>
      <c r="H15" s="79"/>
      <c r="I15" s="204"/>
      <c r="J15" s="206">
        <f>SUM(H15:I15)</f>
        <v>0</v>
      </c>
    </row>
    <row r="16" spans="1:10" ht="24.75" customHeight="1">
      <c r="A16" s="25">
        <v>750</v>
      </c>
      <c r="B16" s="81"/>
      <c r="C16" s="85"/>
      <c r="D16" s="25" t="s">
        <v>16</v>
      </c>
      <c r="E16" s="207">
        <f>SUM(E17)</f>
        <v>200</v>
      </c>
      <c r="F16" s="29"/>
      <c r="G16" s="213">
        <f t="shared" si="0"/>
        <v>200</v>
      </c>
      <c r="H16" s="208">
        <f>SUM(H17)</f>
        <v>200</v>
      </c>
      <c r="I16" s="207"/>
      <c r="J16" s="207">
        <f>SUM(J17)</f>
        <v>200</v>
      </c>
    </row>
    <row r="17" spans="1:10" ht="15">
      <c r="A17" s="25"/>
      <c r="B17" s="80">
        <v>75023</v>
      </c>
      <c r="C17" s="41"/>
      <c r="D17" s="30" t="s">
        <v>22</v>
      </c>
      <c r="E17" s="40">
        <f>SUM(E18:E19)</f>
        <v>200</v>
      </c>
      <c r="F17" s="209"/>
      <c r="G17" s="199">
        <f t="shared" si="0"/>
        <v>200</v>
      </c>
      <c r="H17" s="86">
        <f>SUM(H19:H19)</f>
        <v>200</v>
      </c>
      <c r="I17" s="40"/>
      <c r="J17" s="201">
        <f>SUM(H17:I17)</f>
        <v>200</v>
      </c>
    </row>
    <row r="18" spans="1:10" ht="15">
      <c r="A18" s="25"/>
      <c r="B18" s="80"/>
      <c r="C18" s="179" t="s">
        <v>6</v>
      </c>
      <c r="D18" s="23" t="s">
        <v>7</v>
      </c>
      <c r="E18" s="180">
        <v>200</v>
      </c>
      <c r="F18" s="224"/>
      <c r="G18" s="202">
        <f>SUM(E18:F18)</f>
        <v>200</v>
      </c>
      <c r="H18" s="233"/>
      <c r="I18" s="178"/>
      <c r="J18" s="201"/>
    </row>
    <row r="19" spans="1:10" ht="15" customHeight="1">
      <c r="A19" s="25"/>
      <c r="B19" s="80"/>
      <c r="C19" s="41">
        <v>4580</v>
      </c>
      <c r="D19" s="26" t="s">
        <v>87</v>
      </c>
      <c r="E19" s="35"/>
      <c r="F19" s="106"/>
      <c r="G19" s="202">
        <f t="shared" si="0"/>
        <v>0</v>
      </c>
      <c r="H19" s="82">
        <v>200</v>
      </c>
      <c r="I19" s="210"/>
      <c r="J19" s="203">
        <f>SUM(H19:I19)</f>
        <v>200</v>
      </c>
    </row>
    <row r="20" spans="1:10" ht="15" customHeight="1">
      <c r="A20" s="149"/>
      <c r="B20" s="167"/>
      <c r="C20" s="90"/>
      <c r="D20" s="84"/>
      <c r="E20" s="79"/>
      <c r="F20" s="204"/>
      <c r="G20" s="205">
        <f t="shared" si="0"/>
        <v>0</v>
      </c>
      <c r="H20" s="89"/>
      <c r="I20" s="211"/>
      <c r="J20" s="206">
        <f aca="true" t="shared" si="1" ref="J20:J29">SUM(H20:I20)</f>
        <v>0</v>
      </c>
    </row>
    <row r="21" spans="1:10" ht="15" customHeight="1">
      <c r="A21" s="95">
        <v>754</v>
      </c>
      <c r="B21" s="165"/>
      <c r="C21" s="166"/>
      <c r="D21" s="170" t="s">
        <v>72</v>
      </c>
      <c r="E21" s="66">
        <f>SUM(E22)</f>
        <v>120000</v>
      </c>
      <c r="F21" s="212"/>
      <c r="G21" s="213">
        <f t="shared" si="0"/>
        <v>120000</v>
      </c>
      <c r="H21" s="168">
        <f>SUM(H22)</f>
        <v>250000</v>
      </c>
      <c r="I21" s="214"/>
      <c r="J21" s="215">
        <f t="shared" si="1"/>
        <v>250000</v>
      </c>
    </row>
    <row r="22" spans="1:10" ht="15" customHeight="1">
      <c r="A22" s="43"/>
      <c r="B22" s="164">
        <v>75412</v>
      </c>
      <c r="C22" s="39"/>
      <c r="D22" s="38" t="s">
        <v>73</v>
      </c>
      <c r="E22" s="42">
        <f>SUM(E23:E24)</f>
        <v>120000</v>
      </c>
      <c r="F22" s="110"/>
      <c r="G22" s="199">
        <f t="shared" si="0"/>
        <v>120000</v>
      </c>
      <c r="H22" s="169">
        <f>SUM(H23:H24)</f>
        <v>250000</v>
      </c>
      <c r="I22" s="216"/>
      <c r="J22" s="201">
        <f t="shared" si="1"/>
        <v>250000</v>
      </c>
    </row>
    <row r="23" spans="1:10" ht="15" customHeight="1">
      <c r="A23" s="43"/>
      <c r="B23" s="164"/>
      <c r="C23" s="34">
        <v>6050</v>
      </c>
      <c r="D23" s="26" t="s">
        <v>5</v>
      </c>
      <c r="E23" s="35">
        <v>120000</v>
      </c>
      <c r="F23" s="106"/>
      <c r="G23" s="202">
        <f t="shared" si="0"/>
        <v>120000</v>
      </c>
      <c r="H23" s="82">
        <v>0</v>
      </c>
      <c r="I23" s="210"/>
      <c r="J23" s="203">
        <f t="shared" si="1"/>
        <v>0</v>
      </c>
    </row>
    <row r="24" spans="1:10" ht="15" customHeight="1">
      <c r="A24" s="43"/>
      <c r="B24" s="164"/>
      <c r="C24" s="41">
        <v>6060</v>
      </c>
      <c r="D24" s="26" t="s">
        <v>65</v>
      </c>
      <c r="E24" s="35"/>
      <c r="F24" s="106"/>
      <c r="G24" s="202">
        <f t="shared" si="0"/>
        <v>0</v>
      </c>
      <c r="H24" s="82">
        <v>250000</v>
      </c>
      <c r="I24" s="210"/>
      <c r="J24" s="203">
        <f t="shared" si="1"/>
        <v>250000</v>
      </c>
    </row>
    <row r="25" spans="1:10" ht="15" customHeight="1">
      <c r="A25" s="149"/>
      <c r="B25" s="167"/>
      <c r="C25" s="90"/>
      <c r="D25" s="84"/>
      <c r="E25" s="79"/>
      <c r="F25" s="204"/>
      <c r="G25" s="217"/>
      <c r="H25" s="89"/>
      <c r="I25" s="211"/>
      <c r="J25" s="206"/>
    </row>
    <row r="26" spans="1:10" ht="15" customHeight="1">
      <c r="A26" s="95">
        <v>757</v>
      </c>
      <c r="B26" s="165"/>
      <c r="C26" s="166"/>
      <c r="D26" s="95" t="s">
        <v>84</v>
      </c>
      <c r="E26" s="66">
        <f>SUM(E27)</f>
        <v>27000</v>
      </c>
      <c r="F26" s="212"/>
      <c r="G26" s="219">
        <f>SUM(E26:F26)</f>
        <v>27000</v>
      </c>
      <c r="H26" s="82"/>
      <c r="I26" s="210"/>
      <c r="J26" s="218"/>
    </row>
    <row r="27" spans="1:10" ht="32.25" customHeight="1">
      <c r="A27" s="43"/>
      <c r="B27" s="164">
        <v>75704</v>
      </c>
      <c r="C27" s="39"/>
      <c r="D27" s="196" t="s">
        <v>85</v>
      </c>
      <c r="E27" s="42">
        <f>SUM(E28)</f>
        <v>27000</v>
      </c>
      <c r="F27" s="110"/>
      <c r="G27" s="220">
        <f>SUM(E27:F27)</f>
        <v>27000</v>
      </c>
      <c r="H27" s="169"/>
      <c r="I27" s="216"/>
      <c r="J27" s="218"/>
    </row>
    <row r="28" spans="1:10" ht="15" customHeight="1">
      <c r="A28" s="43"/>
      <c r="B28" s="164"/>
      <c r="C28" s="39">
        <v>8020</v>
      </c>
      <c r="D28" s="188" t="s">
        <v>86</v>
      </c>
      <c r="E28" s="35">
        <v>27000</v>
      </c>
      <c r="F28" s="106"/>
      <c r="G28" s="221">
        <f>SUM(E28:F28)</f>
        <v>27000</v>
      </c>
      <c r="H28" s="82"/>
      <c r="I28" s="210"/>
      <c r="J28" s="218"/>
    </row>
    <row r="29" spans="1:10" ht="12.75" customHeight="1">
      <c r="A29" s="148"/>
      <c r="B29" s="87"/>
      <c r="C29" s="83"/>
      <c r="D29" s="88"/>
      <c r="E29" s="79"/>
      <c r="F29" s="204"/>
      <c r="G29" s="222">
        <f t="shared" si="0"/>
        <v>0</v>
      </c>
      <c r="H29" s="89"/>
      <c r="I29" s="211"/>
      <c r="J29" s="223">
        <f t="shared" si="1"/>
        <v>0</v>
      </c>
    </row>
    <row r="30" spans="1:10" ht="25.5" customHeight="1">
      <c r="A30" s="25">
        <v>801</v>
      </c>
      <c r="B30" s="26"/>
      <c r="C30" s="27"/>
      <c r="D30" s="25" t="s">
        <v>33</v>
      </c>
      <c r="E30" s="28">
        <f>E31</f>
        <v>150000</v>
      </c>
      <c r="F30" s="29"/>
      <c r="G30" s="171">
        <f>SUM(E30:F30)</f>
        <v>150000</v>
      </c>
      <c r="H30" s="176">
        <f>H31</f>
        <v>512885</v>
      </c>
      <c r="I30" s="175">
        <f>I31</f>
        <v>0</v>
      </c>
      <c r="J30" s="172">
        <f>J31</f>
        <v>512885</v>
      </c>
    </row>
    <row r="31" spans="1:10" ht="15">
      <c r="A31" s="25"/>
      <c r="B31" s="30">
        <v>80101</v>
      </c>
      <c r="C31" s="31"/>
      <c r="D31" s="30" t="s">
        <v>34</v>
      </c>
      <c r="E31" s="32">
        <f>SUM(E32:E35)</f>
        <v>150000</v>
      </c>
      <c r="F31" s="209"/>
      <c r="G31" s="44">
        <f>SUM(E31:F31)</f>
        <v>150000</v>
      </c>
      <c r="H31" s="122">
        <f>SUM(H33:H35)</f>
        <v>512885</v>
      </c>
      <c r="I31" s="33"/>
      <c r="J31" s="33">
        <f>SUM(H31:I31)</f>
        <v>512885</v>
      </c>
    </row>
    <row r="32" spans="1:10" ht="15">
      <c r="A32" s="25"/>
      <c r="B32" s="30"/>
      <c r="C32" s="50">
        <v>4010</v>
      </c>
      <c r="D32" s="51" t="s">
        <v>17</v>
      </c>
      <c r="E32" s="180">
        <v>150000</v>
      </c>
      <c r="F32" s="224"/>
      <c r="G32" s="120">
        <f>SUM(E32:F32)</f>
        <v>150000</v>
      </c>
      <c r="H32" s="177"/>
      <c r="I32" s="178"/>
      <c r="J32" s="33"/>
    </row>
    <row r="33" spans="1:10" ht="15">
      <c r="A33" s="25"/>
      <c r="B33" s="30"/>
      <c r="C33" s="179" t="s">
        <v>6</v>
      </c>
      <c r="D33" s="23" t="s">
        <v>7</v>
      </c>
      <c r="E33" s="180"/>
      <c r="F33" s="224"/>
      <c r="G33" s="120"/>
      <c r="H33" s="181">
        <v>735</v>
      </c>
      <c r="I33" s="182"/>
      <c r="J33" s="91">
        <f>SUM(H33:I33)</f>
        <v>735</v>
      </c>
    </row>
    <row r="34" spans="1:10" ht="16.5" customHeight="1">
      <c r="A34" s="25"/>
      <c r="B34" s="30"/>
      <c r="C34" s="34">
        <v>6050</v>
      </c>
      <c r="D34" s="26" t="s">
        <v>5</v>
      </c>
      <c r="E34" s="35"/>
      <c r="F34" s="106"/>
      <c r="G34" s="120">
        <f>SUM(E34:F34)</f>
        <v>0</v>
      </c>
      <c r="H34" s="36">
        <v>412150</v>
      </c>
      <c r="I34" s="210"/>
      <c r="J34" s="91">
        <f>SUM(H34:I34)</f>
        <v>412150</v>
      </c>
    </row>
    <row r="35" spans="1:10" ht="41.25" customHeight="1">
      <c r="A35" s="25"/>
      <c r="B35" s="30"/>
      <c r="C35" s="27" t="s">
        <v>66</v>
      </c>
      <c r="D35" s="37" t="s">
        <v>67</v>
      </c>
      <c r="E35" s="35"/>
      <c r="F35" s="106"/>
      <c r="G35" s="120"/>
      <c r="H35" s="36">
        <v>100000</v>
      </c>
      <c r="I35" s="210"/>
      <c r="J35" s="91">
        <f>SUM(H35:I35)</f>
        <v>100000</v>
      </c>
    </row>
    <row r="36" spans="1:10" ht="15">
      <c r="A36" s="149"/>
      <c r="B36" s="92"/>
      <c r="C36" s="93"/>
      <c r="D36" s="92"/>
      <c r="E36" s="79"/>
      <c r="F36" s="225"/>
      <c r="G36" s="226"/>
      <c r="H36" s="94"/>
      <c r="I36" s="204"/>
      <c r="J36" s="206"/>
    </row>
    <row r="37" spans="1:10" ht="15">
      <c r="A37" s="95">
        <v>851</v>
      </c>
      <c r="B37" s="95"/>
      <c r="C37" s="235"/>
      <c r="D37" s="95" t="s">
        <v>63</v>
      </c>
      <c r="E37" s="66">
        <f>SUM(E38)</f>
        <v>48</v>
      </c>
      <c r="F37" s="96">
        <f>SUM(F38)</f>
        <v>0</v>
      </c>
      <c r="G37" s="97">
        <f>SUM(G38)</f>
        <v>48</v>
      </c>
      <c r="H37" s="174">
        <f>SUM(H38+H44)</f>
        <v>78437</v>
      </c>
      <c r="I37" s="66">
        <f>SUM(I38+I44)</f>
        <v>0</v>
      </c>
      <c r="J37" s="96">
        <f>SUM(J38+J44)</f>
        <v>78437</v>
      </c>
    </row>
    <row r="38" spans="1:10" ht="14.25">
      <c r="A38" s="99"/>
      <c r="B38" s="98">
        <v>85154</v>
      </c>
      <c r="C38" s="236"/>
      <c r="D38" s="98" t="s">
        <v>42</v>
      </c>
      <c r="E38" s="42">
        <f>SUM(E39:E42)</f>
        <v>48</v>
      </c>
      <c r="F38" s="227"/>
      <c r="G38" s="220">
        <f>SUM(E38:F38)</f>
        <v>48</v>
      </c>
      <c r="H38" s="42">
        <f>SUM(H39:H42)</f>
        <v>38437</v>
      </c>
      <c r="I38" s="110"/>
      <c r="J38" s="201">
        <f aca="true" t="shared" si="2" ref="J38:J45">SUM(H38:I38)</f>
        <v>38437</v>
      </c>
    </row>
    <row r="39" spans="1:10" ht="14.25">
      <c r="A39" s="99"/>
      <c r="B39" s="98"/>
      <c r="C39" s="237">
        <v>4010</v>
      </c>
      <c r="D39" s="51" t="s">
        <v>17</v>
      </c>
      <c r="E39" s="35"/>
      <c r="F39" s="228"/>
      <c r="G39" s="221"/>
      <c r="H39" s="35">
        <v>48</v>
      </c>
      <c r="I39" s="106"/>
      <c r="J39" s="203">
        <f>SUM(H39:I39)</f>
        <v>48</v>
      </c>
    </row>
    <row r="40" spans="1:10" ht="14.25">
      <c r="A40" s="99"/>
      <c r="B40" s="98"/>
      <c r="C40" s="237">
        <v>4040</v>
      </c>
      <c r="D40" s="51" t="s">
        <v>18</v>
      </c>
      <c r="E40" s="35">
        <v>48</v>
      </c>
      <c r="F40" s="228"/>
      <c r="G40" s="221">
        <f>SUM(E40:F40)</f>
        <v>48</v>
      </c>
      <c r="H40" s="35"/>
      <c r="I40" s="106"/>
      <c r="J40" s="201"/>
    </row>
    <row r="41" spans="1:10" ht="14.25">
      <c r="A41" s="99"/>
      <c r="B41" s="98"/>
      <c r="C41" s="238" t="s">
        <v>79</v>
      </c>
      <c r="D41" s="99" t="s">
        <v>69</v>
      </c>
      <c r="E41" s="35"/>
      <c r="F41" s="228"/>
      <c r="G41" s="221"/>
      <c r="H41" s="35">
        <v>28000</v>
      </c>
      <c r="I41" s="106"/>
      <c r="J41" s="203">
        <f t="shared" si="2"/>
        <v>28000</v>
      </c>
    </row>
    <row r="42" spans="1:10" ht="14.25">
      <c r="A42" s="99"/>
      <c r="B42" s="99"/>
      <c r="C42" s="238" t="s">
        <v>8</v>
      </c>
      <c r="D42" s="99" t="s">
        <v>9</v>
      </c>
      <c r="E42" s="35"/>
      <c r="F42" s="106"/>
      <c r="G42" s="221">
        <f>SUM(E42:F42)</f>
        <v>0</v>
      </c>
      <c r="H42" s="35">
        <v>10389</v>
      </c>
      <c r="I42" s="106"/>
      <c r="J42" s="203">
        <f t="shared" si="2"/>
        <v>10389</v>
      </c>
    </row>
    <row r="43" spans="1:10" ht="14.25">
      <c r="A43" s="99"/>
      <c r="B43" s="99"/>
      <c r="C43" s="238"/>
      <c r="D43" s="99"/>
      <c r="E43" s="35"/>
      <c r="F43" s="106"/>
      <c r="G43" s="221"/>
      <c r="H43" s="35"/>
      <c r="I43" s="106"/>
      <c r="J43" s="201">
        <f t="shared" si="2"/>
        <v>0</v>
      </c>
    </row>
    <row r="44" spans="1:10" ht="14.25">
      <c r="A44" s="99"/>
      <c r="B44" s="98">
        <v>85195</v>
      </c>
      <c r="C44" s="236"/>
      <c r="D44" s="98" t="s">
        <v>15</v>
      </c>
      <c r="E44" s="42"/>
      <c r="F44" s="110"/>
      <c r="G44" s="220"/>
      <c r="H44" s="42">
        <f>SUM(H45)</f>
        <v>40000</v>
      </c>
      <c r="I44" s="110"/>
      <c r="J44" s="201">
        <f t="shared" si="2"/>
        <v>40000</v>
      </c>
    </row>
    <row r="45" spans="1:10" ht="57">
      <c r="A45" s="99"/>
      <c r="B45" s="99"/>
      <c r="C45" s="238" t="s">
        <v>75</v>
      </c>
      <c r="D45" s="101" t="s">
        <v>74</v>
      </c>
      <c r="E45" s="35"/>
      <c r="F45" s="106"/>
      <c r="G45" s="221"/>
      <c r="H45" s="35">
        <v>40000</v>
      </c>
      <c r="I45" s="106"/>
      <c r="J45" s="203">
        <f t="shared" si="2"/>
        <v>40000</v>
      </c>
    </row>
    <row r="46" spans="1:10" ht="14.25">
      <c r="A46" s="99"/>
      <c r="B46" s="99"/>
      <c r="C46" s="238"/>
      <c r="D46" s="99"/>
      <c r="E46" s="35"/>
      <c r="F46" s="106"/>
      <c r="G46" s="221"/>
      <c r="H46" s="35"/>
      <c r="I46" s="106"/>
      <c r="J46" s="218"/>
    </row>
    <row r="47" spans="1:10" ht="15">
      <c r="A47" s="150"/>
      <c r="B47" s="102"/>
      <c r="C47" s="239"/>
      <c r="D47" s="102"/>
      <c r="E47" s="79"/>
      <c r="F47" s="204"/>
      <c r="G47" s="222"/>
      <c r="H47" s="79"/>
      <c r="I47" s="204"/>
      <c r="J47" s="223"/>
    </row>
    <row r="48" spans="1:10" ht="27" customHeight="1">
      <c r="A48" s="45">
        <v>852</v>
      </c>
      <c r="B48" s="45"/>
      <c r="C48" s="240"/>
      <c r="D48" s="45" t="s">
        <v>55</v>
      </c>
      <c r="E48" s="57">
        <f>E49+E56+E60+E64+E69</f>
        <v>260024</v>
      </c>
      <c r="F48" s="192">
        <f>F49+F56+F60+F64+F69</f>
        <v>9558</v>
      </c>
      <c r="G48" s="184">
        <f>SUM(E48:F48)</f>
        <v>269582</v>
      </c>
      <c r="H48" s="57">
        <f>H49+H56+H60+H64+H69</f>
        <v>306350</v>
      </c>
      <c r="I48" s="193">
        <f>I49+I56+I60+I64+I69</f>
        <v>29558</v>
      </c>
      <c r="J48" s="58">
        <f>SUM(H48:I48)</f>
        <v>335908</v>
      </c>
    </row>
    <row r="49" spans="1:10" ht="29.25" customHeight="1">
      <c r="A49" s="46"/>
      <c r="B49" s="24">
        <v>85212</v>
      </c>
      <c r="C49" s="241"/>
      <c r="D49" s="47" t="s">
        <v>68</v>
      </c>
      <c r="E49" s="103">
        <f>SUM(E50:E54)</f>
        <v>0</v>
      </c>
      <c r="F49" s="191">
        <f>SUM(F50:F54)</f>
        <v>7749</v>
      </c>
      <c r="G49" s="186">
        <f>SUM(G50:G54)</f>
        <v>7749</v>
      </c>
      <c r="H49" s="103">
        <f>SUM(H50:H54)</f>
        <v>0</v>
      </c>
      <c r="I49" s="191">
        <f>SUM(I50:I54)</f>
        <v>7749</v>
      </c>
      <c r="J49" s="183">
        <f>SUM(H49:I49)</f>
        <v>7749</v>
      </c>
    </row>
    <row r="50" spans="1:10" ht="15">
      <c r="A50" s="48"/>
      <c r="B50" s="49"/>
      <c r="C50" s="237">
        <v>4010</v>
      </c>
      <c r="D50" s="51" t="s">
        <v>17</v>
      </c>
      <c r="E50" s="35"/>
      <c r="F50" s="106"/>
      <c r="G50" s="185">
        <f>SUM(E50:F50)</f>
        <v>0</v>
      </c>
      <c r="H50" s="108"/>
      <c r="I50" s="109">
        <v>2249</v>
      </c>
      <c r="J50" s="107">
        <f>SUM(I50)</f>
        <v>2249</v>
      </c>
    </row>
    <row r="51" spans="1:10" ht="15">
      <c r="A51" s="48"/>
      <c r="B51" s="49"/>
      <c r="C51" s="237">
        <v>4040</v>
      </c>
      <c r="D51" s="51" t="s">
        <v>18</v>
      </c>
      <c r="E51" s="35"/>
      <c r="F51" s="106">
        <v>2249</v>
      </c>
      <c r="G51" s="185">
        <f>SUM(E51:F51)</f>
        <v>2249</v>
      </c>
      <c r="H51" s="108"/>
      <c r="I51" s="109"/>
      <c r="J51" s="107"/>
    </row>
    <row r="52" spans="1:10" ht="15">
      <c r="A52" s="48"/>
      <c r="B52" s="49"/>
      <c r="C52" s="237">
        <v>4300</v>
      </c>
      <c r="D52" s="51" t="s">
        <v>9</v>
      </c>
      <c r="E52" s="35"/>
      <c r="F52" s="106">
        <v>5500</v>
      </c>
      <c r="G52" s="185">
        <f>SUM(E52:F52)</f>
        <v>5500</v>
      </c>
      <c r="H52" s="108"/>
      <c r="I52" s="109"/>
      <c r="J52" s="107"/>
    </row>
    <row r="53" spans="1:10" ht="15">
      <c r="A53" s="48"/>
      <c r="B53" s="49"/>
      <c r="C53" s="237">
        <v>4410</v>
      </c>
      <c r="D53" s="51" t="s">
        <v>21</v>
      </c>
      <c r="E53" s="35"/>
      <c r="F53" s="106"/>
      <c r="G53" s="121"/>
      <c r="H53" s="108"/>
      <c r="I53" s="109">
        <v>500</v>
      </c>
      <c r="J53" s="107">
        <f>SUM(I53)</f>
        <v>500</v>
      </c>
    </row>
    <row r="54" spans="1:10" ht="15">
      <c r="A54" s="48"/>
      <c r="B54" s="49"/>
      <c r="C54" s="27" t="s">
        <v>13</v>
      </c>
      <c r="D54" s="26" t="s">
        <v>14</v>
      </c>
      <c r="E54" s="35"/>
      <c r="F54" s="106"/>
      <c r="G54" s="121"/>
      <c r="H54" s="108"/>
      <c r="I54" s="109">
        <v>5000</v>
      </c>
      <c r="J54" s="107">
        <f>SUM(I54)</f>
        <v>5000</v>
      </c>
    </row>
    <row r="55" spans="1:10" ht="15">
      <c r="A55" s="48"/>
      <c r="B55" s="49"/>
      <c r="C55" s="187"/>
      <c r="D55" s="188"/>
      <c r="E55" s="35"/>
      <c r="F55" s="106"/>
      <c r="G55" s="121"/>
      <c r="H55" s="108"/>
      <c r="I55" s="109"/>
      <c r="J55" s="107"/>
    </row>
    <row r="56" spans="1:10" ht="15">
      <c r="A56" s="48"/>
      <c r="B56" s="55">
        <v>85214</v>
      </c>
      <c r="C56" s="189"/>
      <c r="D56" s="55" t="s">
        <v>81</v>
      </c>
      <c r="E56" s="42">
        <f>SUM(E57:E58)</f>
        <v>255000</v>
      </c>
      <c r="F56" s="110"/>
      <c r="G56" s="104">
        <f>SUM(E56:F56)</f>
        <v>255000</v>
      </c>
      <c r="H56" s="169">
        <f>SUM(H57:H58)</f>
        <v>35000</v>
      </c>
      <c r="I56" s="190">
        <f>SUM(I57:I58)</f>
        <v>5000</v>
      </c>
      <c r="J56" s="105">
        <f>SUM(H56:I56)</f>
        <v>40000</v>
      </c>
    </row>
    <row r="57" spans="1:10" ht="15">
      <c r="A57" s="48"/>
      <c r="B57" s="49"/>
      <c r="C57" s="187" t="s">
        <v>80</v>
      </c>
      <c r="D57" s="188" t="s">
        <v>71</v>
      </c>
      <c r="E57" s="35">
        <v>255000</v>
      </c>
      <c r="F57" s="106"/>
      <c r="G57" s="121">
        <f>SUM(E57:F57)</f>
        <v>255000</v>
      </c>
      <c r="H57" s="108">
        <v>30000</v>
      </c>
      <c r="I57" s="109">
        <v>5000</v>
      </c>
      <c r="J57" s="107">
        <f>SUM(H57:I57)</f>
        <v>35000</v>
      </c>
    </row>
    <row r="58" spans="1:10" ht="15">
      <c r="A58" s="48"/>
      <c r="B58" s="49"/>
      <c r="C58" s="237">
        <v>4300</v>
      </c>
      <c r="D58" s="51" t="s">
        <v>9</v>
      </c>
      <c r="E58" s="35"/>
      <c r="F58" s="106"/>
      <c r="G58" s="121"/>
      <c r="H58" s="108">
        <v>5000</v>
      </c>
      <c r="I58" s="109"/>
      <c r="J58" s="107">
        <f>SUM(H58:I58)</f>
        <v>5000</v>
      </c>
    </row>
    <row r="59" spans="1:10" ht="15">
      <c r="A59" s="48"/>
      <c r="B59" s="49"/>
      <c r="C59" s="237"/>
      <c r="D59" s="51"/>
      <c r="E59" s="35"/>
      <c r="F59" s="106"/>
      <c r="G59" s="104"/>
      <c r="H59" s="108"/>
      <c r="I59" s="109"/>
      <c r="J59" s="107"/>
    </row>
    <row r="60" spans="1:10" ht="15">
      <c r="A60" s="48"/>
      <c r="B60" s="55">
        <v>85219</v>
      </c>
      <c r="C60" s="242"/>
      <c r="D60" s="56" t="s">
        <v>70</v>
      </c>
      <c r="E60" s="42">
        <f>SUM(E61:E62)</f>
        <v>5024</v>
      </c>
      <c r="F60" s="110">
        <f>SUM(F61:F62)</f>
        <v>0</v>
      </c>
      <c r="G60" s="104">
        <f>SUM(E60:F60)</f>
        <v>5024</v>
      </c>
      <c r="H60" s="111">
        <f>SUM(H61:H62)</f>
        <v>5024</v>
      </c>
      <c r="I60" s="112">
        <f>SUM(I61:I62)</f>
        <v>0</v>
      </c>
      <c r="J60" s="105">
        <f>SUM(H60:I60)</f>
        <v>5024</v>
      </c>
    </row>
    <row r="61" spans="1:10" ht="15">
      <c r="A61" s="48"/>
      <c r="B61" s="49"/>
      <c r="C61" s="237">
        <v>4010</v>
      </c>
      <c r="D61" s="51" t="s">
        <v>17</v>
      </c>
      <c r="E61" s="35"/>
      <c r="F61" s="106"/>
      <c r="G61" s="104"/>
      <c r="H61" s="108">
        <v>5024</v>
      </c>
      <c r="I61" s="109"/>
      <c r="J61" s="107">
        <f>SUM(H61:I61)</f>
        <v>5024</v>
      </c>
    </row>
    <row r="62" spans="1:10" ht="15">
      <c r="A62" s="48"/>
      <c r="B62" s="49"/>
      <c r="C62" s="237">
        <v>4040</v>
      </c>
      <c r="D62" s="51" t="s">
        <v>18</v>
      </c>
      <c r="E62" s="35">
        <v>5024</v>
      </c>
      <c r="F62" s="106"/>
      <c r="G62" s="121">
        <f>SUM(E62:F62)</f>
        <v>5024</v>
      </c>
      <c r="H62" s="108"/>
      <c r="I62" s="109"/>
      <c r="J62" s="107"/>
    </row>
    <row r="63" spans="1:10" ht="15">
      <c r="A63" s="48"/>
      <c r="B63" s="49"/>
      <c r="C63" s="237"/>
      <c r="D63" s="51"/>
      <c r="E63" s="35"/>
      <c r="F63" s="106"/>
      <c r="G63" s="121"/>
      <c r="H63" s="108"/>
      <c r="I63" s="109"/>
      <c r="J63" s="107"/>
    </row>
    <row r="64" spans="1:10" ht="15">
      <c r="A64" s="48"/>
      <c r="B64" s="55">
        <v>85228</v>
      </c>
      <c r="C64" s="242"/>
      <c r="D64" s="56" t="s">
        <v>82</v>
      </c>
      <c r="E64" s="110">
        <f>SUM(E65:E67)</f>
        <v>0</v>
      </c>
      <c r="F64" s="42">
        <f>SUM(F65:F67)</f>
        <v>1809</v>
      </c>
      <c r="G64" s="104">
        <f>SUM(E64:F64)</f>
        <v>1809</v>
      </c>
      <c r="H64" s="110">
        <f>SUM(H65:H67)</f>
        <v>0</v>
      </c>
      <c r="I64" s="110">
        <f>SUM(I65:I67)</f>
        <v>16809</v>
      </c>
      <c r="J64" s="105">
        <f>SUM(H64:I64)</f>
        <v>16809</v>
      </c>
    </row>
    <row r="65" spans="1:10" ht="15">
      <c r="A65" s="48"/>
      <c r="B65" s="49"/>
      <c r="C65" s="237">
        <v>4010</v>
      </c>
      <c r="D65" s="51" t="s">
        <v>17</v>
      </c>
      <c r="E65" s="35"/>
      <c r="F65" s="106"/>
      <c r="G65" s="121">
        <f>SUM(E65:F65)</f>
        <v>0</v>
      </c>
      <c r="H65" s="108"/>
      <c r="I65" s="109">
        <v>11809</v>
      </c>
      <c r="J65" s="107">
        <f>SUM(H65:I65)</f>
        <v>11809</v>
      </c>
    </row>
    <row r="66" spans="1:10" ht="15">
      <c r="A66" s="48"/>
      <c r="B66" s="49"/>
      <c r="C66" s="237">
        <v>4040</v>
      </c>
      <c r="D66" s="51" t="s">
        <v>18</v>
      </c>
      <c r="E66" s="35"/>
      <c r="F66" s="106">
        <v>1809</v>
      </c>
      <c r="G66" s="121">
        <f>SUM(F66)</f>
        <v>1809</v>
      </c>
      <c r="H66" s="108"/>
      <c r="I66" s="109"/>
      <c r="J66" s="107">
        <f>SUM(H66:I66)</f>
        <v>0</v>
      </c>
    </row>
    <row r="67" spans="1:10" ht="15">
      <c r="A67" s="48"/>
      <c r="B67" s="49"/>
      <c r="C67" s="237">
        <v>4110</v>
      </c>
      <c r="D67" s="51" t="s">
        <v>19</v>
      </c>
      <c r="E67" s="35"/>
      <c r="F67" s="106"/>
      <c r="G67" s="121"/>
      <c r="H67" s="108"/>
      <c r="I67" s="109">
        <v>5000</v>
      </c>
      <c r="J67" s="107">
        <f>SUM(H67:I67)</f>
        <v>5000</v>
      </c>
    </row>
    <row r="68" spans="1:10" ht="15">
      <c r="A68" s="48"/>
      <c r="B68" s="49"/>
      <c r="C68" s="237"/>
      <c r="D68" s="51"/>
      <c r="E68" s="35"/>
      <c r="F68" s="106"/>
      <c r="G68" s="104"/>
      <c r="H68" s="108"/>
      <c r="I68" s="109"/>
      <c r="J68" s="107"/>
    </row>
    <row r="69" spans="1:10" ht="15">
      <c r="A69" s="48"/>
      <c r="B69" s="55">
        <v>85295</v>
      </c>
      <c r="C69" s="242"/>
      <c r="D69" s="56" t="s">
        <v>15</v>
      </c>
      <c r="E69" s="42"/>
      <c r="F69" s="110"/>
      <c r="G69" s="104"/>
      <c r="H69" s="111">
        <f>SUM(H70:H71)</f>
        <v>266326</v>
      </c>
      <c r="I69" s="112">
        <f>SUM(I70:I71)</f>
        <v>0</v>
      </c>
      <c r="J69" s="105">
        <f>SUM(H69:I69)</f>
        <v>266326</v>
      </c>
    </row>
    <row r="70" spans="1:10" ht="15">
      <c r="A70" s="48"/>
      <c r="B70" s="49"/>
      <c r="C70" s="237">
        <v>3110</v>
      </c>
      <c r="D70" s="51" t="s">
        <v>71</v>
      </c>
      <c r="E70" s="35"/>
      <c r="F70" s="106"/>
      <c r="G70" s="104"/>
      <c r="H70" s="108">
        <v>250000</v>
      </c>
      <c r="I70" s="109"/>
      <c r="J70" s="107">
        <f>SUM(H70:I70)</f>
        <v>250000</v>
      </c>
    </row>
    <row r="71" spans="1:10" ht="15">
      <c r="A71" s="48"/>
      <c r="B71" s="49"/>
      <c r="C71" s="179" t="s">
        <v>6</v>
      </c>
      <c r="D71" s="23" t="s">
        <v>7</v>
      </c>
      <c r="E71" s="35"/>
      <c r="F71" s="106"/>
      <c r="G71" s="104"/>
      <c r="H71" s="108">
        <v>16326</v>
      </c>
      <c r="I71" s="109"/>
      <c r="J71" s="107">
        <f>SUM(H71:I71)</f>
        <v>16326</v>
      </c>
    </row>
    <row r="72" spans="1:10" ht="12.75" customHeight="1">
      <c r="A72" s="52"/>
      <c r="B72" s="53"/>
      <c r="C72" s="243"/>
      <c r="D72" s="54"/>
      <c r="E72" s="79"/>
      <c r="F72" s="204"/>
      <c r="G72" s="113"/>
      <c r="H72" s="79"/>
      <c r="I72" s="204"/>
      <c r="J72" s="105"/>
    </row>
    <row r="73" spans="1:10" ht="25.5" customHeight="1">
      <c r="A73" s="59">
        <v>900</v>
      </c>
      <c r="B73" s="60"/>
      <c r="C73" s="244"/>
      <c r="D73" s="59" t="s">
        <v>76</v>
      </c>
      <c r="E73" s="61">
        <f>SUM(E74+E77+E80)</f>
        <v>602707</v>
      </c>
      <c r="F73" s="62"/>
      <c r="G73" s="229">
        <f>SUM(E73:F73)</f>
        <v>602707</v>
      </c>
      <c r="H73" s="61">
        <f>SUM(H74+H77+H80)</f>
        <v>510000</v>
      </c>
      <c r="I73" s="62"/>
      <c r="J73" s="114">
        <f>SUM(H73:I73)</f>
        <v>510000</v>
      </c>
    </row>
    <row r="74" spans="1:10" ht="14.25" customHeight="1">
      <c r="A74" s="25"/>
      <c r="B74" s="63">
        <v>90001</v>
      </c>
      <c r="C74" s="245"/>
      <c r="D74" s="30" t="s">
        <v>77</v>
      </c>
      <c r="E74" s="65">
        <f>SUM(E75)</f>
        <v>50</v>
      </c>
      <c r="F74" s="230"/>
      <c r="G74" s="232">
        <f>SUM(E74:F74)</f>
        <v>50</v>
      </c>
      <c r="H74" s="65">
        <f>SUM(H75)</f>
        <v>0</v>
      </c>
      <c r="I74" s="230"/>
      <c r="J74" s="201">
        <f>SUM(H74:I74)</f>
        <v>0</v>
      </c>
    </row>
    <row r="75" spans="1:10" ht="14.25" customHeight="1">
      <c r="A75" s="25"/>
      <c r="B75" s="173"/>
      <c r="C75" s="34">
        <v>6050</v>
      </c>
      <c r="D75" s="26" t="s">
        <v>5</v>
      </c>
      <c r="E75" s="35">
        <v>50</v>
      </c>
      <c r="F75" s="106"/>
      <c r="G75" s="231">
        <f>SUM(E75:F75)</f>
        <v>50</v>
      </c>
      <c r="H75" s="35"/>
      <c r="I75" s="106"/>
      <c r="J75" s="203"/>
    </row>
    <row r="76" spans="1:10" ht="14.25" customHeight="1">
      <c r="A76" s="25"/>
      <c r="B76" s="173"/>
      <c r="C76" s="34"/>
      <c r="D76" s="26"/>
      <c r="E76" s="35"/>
      <c r="F76" s="106"/>
      <c r="G76" s="231"/>
      <c r="H76" s="35"/>
      <c r="I76" s="106"/>
      <c r="J76" s="203"/>
    </row>
    <row r="77" spans="1:10" ht="14.25" customHeight="1">
      <c r="A77" s="25"/>
      <c r="B77" s="64">
        <v>90002</v>
      </c>
      <c r="C77" s="245"/>
      <c r="D77" s="30" t="s">
        <v>78</v>
      </c>
      <c r="E77" s="42">
        <f>SUM(E78)</f>
        <v>602657</v>
      </c>
      <c r="F77" s="110"/>
      <c r="G77" s="232">
        <f>SUM(E77:F77)</f>
        <v>602657</v>
      </c>
      <c r="H77" s="42"/>
      <c r="I77" s="106"/>
      <c r="J77" s="203"/>
    </row>
    <row r="78" spans="1:10" ht="14.25" customHeight="1">
      <c r="A78" s="25"/>
      <c r="B78" s="173"/>
      <c r="C78" s="34">
        <v>6050</v>
      </c>
      <c r="D78" s="26" t="s">
        <v>5</v>
      </c>
      <c r="E78" s="35">
        <v>602657</v>
      </c>
      <c r="F78" s="106"/>
      <c r="G78" s="231">
        <f>SUM(E78:F78)</f>
        <v>602657</v>
      </c>
      <c r="H78" s="35"/>
      <c r="I78" s="106"/>
      <c r="J78" s="203"/>
    </row>
    <row r="79" spans="1:10" ht="14.25" customHeight="1">
      <c r="A79" s="25"/>
      <c r="B79" s="173"/>
      <c r="C79" s="34"/>
      <c r="D79" s="26"/>
      <c r="E79" s="35"/>
      <c r="F79" s="106"/>
      <c r="G79" s="231"/>
      <c r="H79" s="35"/>
      <c r="I79" s="106"/>
      <c r="J79" s="203"/>
    </row>
    <row r="80" spans="1:10" ht="14.25" customHeight="1">
      <c r="A80" s="25"/>
      <c r="B80" s="64">
        <v>90095</v>
      </c>
      <c r="C80" s="245"/>
      <c r="D80" s="30" t="s">
        <v>15</v>
      </c>
      <c r="E80" s="42"/>
      <c r="F80" s="110"/>
      <c r="G80" s="232"/>
      <c r="H80" s="42">
        <f>SUM(H81)</f>
        <v>510000</v>
      </c>
      <c r="I80" s="110"/>
      <c r="J80" s="201">
        <f>SUM(H80:I80)</f>
        <v>510000</v>
      </c>
    </row>
    <row r="81" spans="1:10" ht="14.25" customHeight="1">
      <c r="A81" s="25"/>
      <c r="B81" s="173"/>
      <c r="C81" s="34">
        <v>6050</v>
      </c>
      <c r="D81" s="26" t="s">
        <v>5</v>
      </c>
      <c r="E81" s="35"/>
      <c r="F81" s="106"/>
      <c r="G81" s="231"/>
      <c r="H81" s="35">
        <v>510000</v>
      </c>
      <c r="I81" s="106"/>
      <c r="J81" s="203">
        <f>SUM(H81:I81)</f>
        <v>510000</v>
      </c>
    </row>
    <row r="82" spans="1:10" ht="15">
      <c r="A82" s="149"/>
      <c r="B82" s="115"/>
      <c r="C82" s="246"/>
      <c r="D82" s="84"/>
      <c r="E82" s="79"/>
      <c r="F82" s="204"/>
      <c r="G82" s="222"/>
      <c r="H82" s="79"/>
      <c r="I82" s="204"/>
      <c r="J82" s="223"/>
    </row>
    <row r="83" spans="1:10" ht="18.75" customHeight="1">
      <c r="A83" s="151"/>
      <c r="B83" s="116"/>
      <c r="C83" s="117"/>
      <c r="D83" s="118" t="s">
        <v>45</v>
      </c>
      <c r="E83" s="119">
        <f>E11+E16+E21+E30+E37+E48+E73+E26</f>
        <v>1159979</v>
      </c>
      <c r="F83" s="194">
        <f>F11+F16+F21+F30+F37+F48+F73+F26</f>
        <v>9558</v>
      </c>
      <c r="G83" s="195">
        <f>G11+G16+G21+G30+G37+G48+G73+G26</f>
        <v>1169537</v>
      </c>
      <c r="H83" s="119">
        <f>H11+H16+H21+H30+H37+H48+H73</f>
        <v>2814872</v>
      </c>
      <c r="I83" s="194">
        <f>I11+I16+I21+I30+I37+I48+I73</f>
        <v>29558</v>
      </c>
      <c r="J83" s="194">
        <f>J11+J16+J21+J30+J37+J48+J73</f>
        <v>2844430</v>
      </c>
    </row>
    <row r="84" spans="1:7" ht="18.75" customHeight="1">
      <c r="A84" s="152"/>
      <c r="B84" s="152"/>
      <c r="C84" s="152"/>
      <c r="D84" s="153"/>
      <c r="E84" s="154"/>
      <c r="F84" s="155"/>
      <c r="G84" s="156"/>
    </row>
    <row r="85" spans="1:7" ht="12.75" customHeight="1">
      <c r="A85" s="123"/>
      <c r="B85" s="123"/>
      <c r="C85" s="123"/>
      <c r="D85" s="123"/>
      <c r="E85" s="157"/>
      <c r="F85" s="155"/>
      <c r="G85" s="158"/>
    </row>
    <row r="86" spans="1:7" ht="15">
      <c r="A86" s="159"/>
      <c r="B86" s="123"/>
      <c r="C86" s="123"/>
      <c r="D86" s="123"/>
      <c r="E86" s="157"/>
      <c r="F86" s="155"/>
      <c r="G86" s="158"/>
    </row>
    <row r="87" spans="1:7" ht="15">
      <c r="A87" s="159"/>
      <c r="B87" s="123"/>
      <c r="C87" s="123"/>
      <c r="D87" s="123"/>
      <c r="E87" s="160"/>
      <c r="F87" s="161"/>
      <c r="G87" s="132"/>
    </row>
    <row r="88" spans="1:10" ht="15">
      <c r="A88" s="159"/>
      <c r="B88" s="123"/>
      <c r="C88" s="123"/>
      <c r="D88" s="123"/>
      <c r="E88" s="160"/>
      <c r="F88" s="160"/>
      <c r="G88" s="132"/>
      <c r="I88" s="157"/>
      <c r="J88" s="155"/>
    </row>
    <row r="89" spans="1:10" ht="15">
      <c r="A89" s="159"/>
      <c r="B89" s="123"/>
      <c r="C89" s="123"/>
      <c r="D89" s="123"/>
      <c r="E89" s="160"/>
      <c r="F89" s="160"/>
      <c r="G89" s="132"/>
      <c r="I89" s="160" t="s">
        <v>59</v>
      </c>
      <c r="J89" s="161"/>
    </row>
    <row r="90" spans="9:10" ht="14.25">
      <c r="I90" s="160"/>
      <c r="J90" s="160"/>
    </row>
    <row r="91" spans="9:10" ht="14.25">
      <c r="I91" s="160"/>
      <c r="J91" s="160"/>
    </row>
    <row r="92" ht="14.25">
      <c r="I92" s="127" t="s">
        <v>60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46</v>
      </c>
      <c r="C5" s="18" t="s">
        <v>49</v>
      </c>
      <c r="D5" s="13" t="s">
        <v>50</v>
      </c>
      <c r="E5" s="13" t="s">
        <v>51</v>
      </c>
    </row>
    <row r="6" spans="1:5" ht="12.75">
      <c r="A6" s="9"/>
      <c r="B6" s="10"/>
      <c r="D6" s="8"/>
      <c r="E6" s="8"/>
    </row>
    <row r="7" spans="1:5" ht="26.25" customHeight="1">
      <c r="A7" s="3" t="s">
        <v>24</v>
      </c>
      <c r="B7" s="4" t="s">
        <v>35</v>
      </c>
      <c r="C7">
        <v>1370</v>
      </c>
      <c r="D7" s="8"/>
      <c r="E7" s="8">
        <f>SUM(C7:D7)</f>
        <v>1370</v>
      </c>
    </row>
    <row r="8" spans="1:5" ht="12.75">
      <c r="A8" s="3" t="s">
        <v>26</v>
      </c>
      <c r="B8" s="2" t="s">
        <v>17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27</v>
      </c>
      <c r="B9" s="2" t="s">
        <v>18</v>
      </c>
      <c r="C9">
        <v>35600</v>
      </c>
      <c r="D9" s="8"/>
      <c r="E9" s="8">
        <f t="shared" si="0"/>
        <v>35600</v>
      </c>
    </row>
    <row r="10" spans="1:5" ht="12.75">
      <c r="A10" s="3" t="s">
        <v>28</v>
      </c>
      <c r="B10" s="2" t="s">
        <v>19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29</v>
      </c>
      <c r="B11" s="2" t="s">
        <v>30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6</v>
      </c>
      <c r="B12" s="2" t="s">
        <v>7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36</v>
      </c>
      <c r="B13" s="4" t="s">
        <v>37</v>
      </c>
      <c r="C13">
        <v>1000</v>
      </c>
      <c r="D13" s="8"/>
      <c r="E13" s="8">
        <f t="shared" si="0"/>
        <v>1000</v>
      </c>
    </row>
    <row r="14" spans="1:5" ht="12.75">
      <c r="A14" s="3" t="s">
        <v>31</v>
      </c>
      <c r="B14" s="2" t="s">
        <v>23</v>
      </c>
      <c r="C14">
        <v>41700</v>
      </c>
      <c r="D14" s="8"/>
      <c r="E14" s="8">
        <f t="shared" si="0"/>
        <v>41700</v>
      </c>
    </row>
    <row r="15" spans="1:5" ht="12.75">
      <c r="A15" s="3" t="s">
        <v>11</v>
      </c>
      <c r="B15" s="2" t="s">
        <v>12</v>
      </c>
      <c r="C15">
        <v>2600</v>
      </c>
      <c r="D15" s="8"/>
      <c r="E15" s="8">
        <f t="shared" si="0"/>
        <v>2600</v>
      </c>
    </row>
    <row r="16" spans="1:5" ht="12.75">
      <c r="A16" s="3" t="s">
        <v>8</v>
      </c>
      <c r="B16" s="2" t="s">
        <v>9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38</v>
      </c>
      <c r="B17" s="2" t="s">
        <v>21</v>
      </c>
      <c r="C17">
        <v>100</v>
      </c>
      <c r="D17" s="8"/>
      <c r="E17" s="8">
        <f t="shared" si="0"/>
        <v>100</v>
      </c>
    </row>
    <row r="18" spans="1:5" ht="12.75">
      <c r="A18" s="3" t="s">
        <v>32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40</v>
      </c>
      <c r="B19" s="4" t="s">
        <v>41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42</v>
      </c>
      <c r="C26" t="s">
        <v>53</v>
      </c>
      <c r="D26" s="8" t="s">
        <v>54</v>
      </c>
      <c r="E26" t="s">
        <v>45</v>
      </c>
    </row>
    <row r="27" spans="1:4" ht="12.75">
      <c r="A27" s="19" t="s">
        <v>52</v>
      </c>
      <c r="B27" s="20"/>
      <c r="D27" s="8"/>
    </row>
    <row r="28" spans="1:5" ht="38.25">
      <c r="A28" s="6" t="s">
        <v>43</v>
      </c>
      <c r="B28" s="5" t="s">
        <v>44</v>
      </c>
      <c r="D28" s="8"/>
      <c r="E28">
        <f>SUM(C28:D28)</f>
        <v>0</v>
      </c>
    </row>
    <row r="29" spans="1:5" ht="12.75">
      <c r="A29" s="6" t="s">
        <v>25</v>
      </c>
      <c r="B29" s="2" t="s">
        <v>20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26</v>
      </c>
      <c r="B30" s="2" t="s">
        <v>17</v>
      </c>
      <c r="D30" s="8">
        <v>39478</v>
      </c>
      <c r="E30">
        <f t="shared" si="1"/>
        <v>39478</v>
      </c>
    </row>
    <row r="31" spans="1:5" ht="12.75">
      <c r="A31" s="6" t="s">
        <v>27</v>
      </c>
      <c r="B31" s="2" t="s">
        <v>18</v>
      </c>
      <c r="D31" s="8">
        <v>2100</v>
      </c>
      <c r="E31">
        <f t="shared" si="1"/>
        <v>2100</v>
      </c>
    </row>
    <row r="32" spans="1:5" ht="12.75">
      <c r="A32" s="6" t="s">
        <v>28</v>
      </c>
      <c r="B32" s="2" t="s">
        <v>19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29</v>
      </c>
      <c r="B33" s="2" t="s">
        <v>30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6</v>
      </c>
      <c r="B34" s="2" t="s">
        <v>7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31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11</v>
      </c>
      <c r="B36" s="2" t="s">
        <v>12</v>
      </c>
      <c r="D36" s="8">
        <v>1000</v>
      </c>
      <c r="E36">
        <f t="shared" si="1"/>
        <v>1000</v>
      </c>
    </row>
    <row r="37" spans="1:5" ht="12.75">
      <c r="A37" s="6" t="s">
        <v>8</v>
      </c>
      <c r="B37" s="2" t="s">
        <v>9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38</v>
      </c>
      <c r="B38" s="2" t="s">
        <v>21</v>
      </c>
      <c r="C38">
        <v>2000</v>
      </c>
      <c r="D38" s="8"/>
      <c r="E38">
        <f t="shared" si="1"/>
        <v>2000</v>
      </c>
    </row>
    <row r="39" spans="1:5" ht="12.75">
      <c r="A39" s="6" t="s">
        <v>32</v>
      </c>
      <c r="B39" s="2" t="s">
        <v>39</v>
      </c>
      <c r="D39" s="8"/>
      <c r="E39">
        <f t="shared" si="1"/>
        <v>0</v>
      </c>
    </row>
    <row r="40" spans="1:5" ht="25.5">
      <c r="A40" s="6" t="s">
        <v>40</v>
      </c>
      <c r="B40" s="4" t="s">
        <v>41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2005-06-06T09:12:27Z</cp:lastPrinted>
  <dcterms:created xsi:type="dcterms:W3CDTF">2000-11-02T08:00:54Z</dcterms:created>
  <dcterms:modified xsi:type="dcterms:W3CDTF">2005-06-06T09:12:31Z</dcterms:modified>
  <cp:category/>
  <cp:version/>
  <cp:contentType/>
  <cp:contentStatus/>
  <cp:revision>1</cp:revision>
</cp:coreProperties>
</file>