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<sst xmlns="http://schemas.openxmlformats.org/spreadsheetml/2006/main" count="137" uniqueCount="89">
  <si>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</si>
  <si>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</si>
  <si>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</si>
  <si>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</si>
  <si>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</si>
  <si>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</si>
  <si>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</si>
  <si>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</si>
  <si>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</si>
  <si>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</si>
  <si>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</si>
  <si>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</si>
  <si>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</si>
  <si>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</si>
  <si>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</si>
  <si>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</si>
  <si>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</si>
  <si>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</si>
  <si>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</si>
  <si>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</si>
  <si>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</si>
  <si>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</si>
  <si>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</si>
  <si>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</si>
  <si>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</si>
  <si>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</si>
  <si>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</si>
  <si>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</si>
  <si>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</si>
  <si>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</si>
  <si>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</si>
  <si>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</si>
  <si>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</si>
  <si>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</si>
  <si>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</si>
  <si>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</si>
  <si>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</si>
  <si>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</si>
  <si>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</si>
  <si>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</si>
  <si>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</si>
  <si>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</si>
  <si>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</si>
  <si>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</si>
  <si>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</si>
  <si>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</si>
  <si>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</si>
  <si>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</si>
  <si>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</si>
  <si>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</si>
  <si>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</si>
  <si>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</si>
  <si>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</si>
  <si>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Pomoc Społeczna</t>
  </si>
  <si>
    <t>Oświata i wychowanie</t>
  </si>
  <si>
    <t>Zmiana planu wydatków budżetu gminy na 2008 rok.</t>
  </si>
  <si>
    <t>Szkolenia pracowników niebędących członkami korpusu służby cywilnej.</t>
  </si>
  <si>
    <t>Wynagrodzenia bezosobowe</t>
  </si>
  <si>
    <t>Administracja publiczna</t>
  </si>
  <si>
    <t>Urzędy gmin</t>
  </si>
  <si>
    <t>4170</t>
  </si>
  <si>
    <t>do Zarządzenia Nr 179/2008</t>
  </si>
  <si>
    <t>z dnia 8 września 2008r.</t>
  </si>
  <si>
    <t>Wpłaty na Państw.Fundusz Reh.Osób Niepełnospr.</t>
  </si>
  <si>
    <t>Odpisy na zakł.fundusz świadczeń socjalnych</t>
  </si>
  <si>
    <t>Bezpieczeństwo publiczne i ochrona przeciwpożarowa</t>
  </si>
  <si>
    <t>Straż Miejska</t>
  </si>
  <si>
    <t>Nagrody i wydatki osobowe nie zal.do wynagrodzeń</t>
  </si>
  <si>
    <t>Różne rozliczenia</t>
  </si>
  <si>
    <t>Rezerwy ogólne i celowe</t>
  </si>
  <si>
    <t>4810</t>
  </si>
  <si>
    <t>Rezerwy</t>
  </si>
  <si>
    <t>Ogólna - 33.000</t>
  </si>
  <si>
    <t>4280</t>
  </si>
  <si>
    <t>Zakup usług zdrowotnych</t>
  </si>
  <si>
    <t>4350</t>
  </si>
  <si>
    <t>Zakup usług dostępu do sieci Internet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</si>
  <si>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</si>
  <si>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</si>
  <si>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</si>
  <si>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</si>
  <si>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Ośrodki wsparcia</t>
  </si>
  <si>
    <t>Zakup środków żywnośći</t>
  </si>
  <si>
    <t>Świadczenia rodzinne oraz składki na ubezpieczenia emerytalne i rentowe z ubezpieczenia społecznego</t>
  </si>
  <si>
    <t>Ośrodki pomocy społecznej</t>
  </si>
  <si>
    <t>Usuwanie kslęsk żywiołowych</t>
  </si>
  <si>
    <t>Świadczenia społeczne</t>
  </si>
  <si>
    <t>Kultura i ochrona dziedzictwa narodowego</t>
  </si>
  <si>
    <t>Pozostała działalność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</si>
</sst>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8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2"/>
      <name val="Arial"/>
      <family val="2"/>
    </font>
    <font>
      <b/>
      <sz val="10"/>
      <color indexed="8"/>
      <name val="Arial CE"/>
      <family val="2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49" fontId="6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3" fontId="8" fillId="0" borderId="26" xfId="0" applyNumberFormat="1" applyFont="1" applyBorder="1" applyAlignment="1">
      <alignment wrapText="1"/>
    </xf>
    <xf numFmtId="3" fontId="11" fillId="0" borderId="21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27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0" fontId="1" fillId="0" borderId="28" xfId="0" applyFont="1" applyBorder="1" applyAlignment="1">
      <alignment/>
    </xf>
    <xf numFmtId="3" fontId="8" fillId="0" borderId="22" xfId="0" applyNumberFormat="1" applyFont="1" applyBorder="1" applyAlignment="1">
      <alignment wrapText="1"/>
    </xf>
    <xf numFmtId="49" fontId="7" fillId="0" borderId="2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3" fontId="15" fillId="0" borderId="21" xfId="0" applyNumberFormat="1" applyFont="1" applyBorder="1" applyAlignment="1">
      <alignment wrapText="1"/>
    </xf>
    <xf numFmtId="3" fontId="7" fillId="0" borderId="27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center"/>
    </xf>
    <xf numFmtId="0" fontId="14" fillId="0" borderId="32" xfId="0" applyFont="1" applyBorder="1" applyAlignment="1">
      <alignment/>
    </xf>
    <xf numFmtId="3" fontId="8" fillId="0" borderId="33" xfId="0" applyNumberFormat="1" applyFont="1" applyBorder="1" applyAlignment="1">
      <alignment wrapText="1"/>
    </xf>
    <xf numFmtId="3" fontId="7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wrapText="1"/>
    </xf>
    <xf numFmtId="0" fontId="7" fillId="0" borderId="32" xfId="0" applyFont="1" applyBorder="1" applyAlignment="1">
      <alignment/>
    </xf>
    <xf numFmtId="49" fontId="7" fillId="0" borderId="19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7" fillId="0" borderId="36" xfId="0" applyFont="1" applyBorder="1" applyAlignment="1">
      <alignment vertical="center" wrapText="1"/>
    </xf>
    <xf numFmtId="3" fontId="15" fillId="0" borderId="27" xfId="0" applyNumberFormat="1" applyFont="1" applyBorder="1" applyAlignment="1">
      <alignment wrapText="1"/>
    </xf>
    <xf numFmtId="3" fontId="15" fillId="0" borderId="20" xfId="0" applyNumberFormat="1" applyFont="1" applyBorder="1" applyAlignment="1">
      <alignment wrapText="1"/>
    </xf>
    <xf numFmtId="3" fontId="15" fillId="0" borderId="37" xfId="0" applyNumberFormat="1" applyFont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0" fontId="8" fillId="0" borderId="38" xfId="0" applyFont="1" applyBorder="1" applyAlignment="1">
      <alignment wrapText="1"/>
    </xf>
    <xf numFmtId="3" fontId="15" fillId="0" borderId="39" xfId="0" applyNumberFormat="1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3" fontId="11" fillId="0" borderId="39" xfId="0" applyNumberFormat="1" applyFont="1" applyBorder="1" applyAlignment="1">
      <alignment wrapText="1"/>
    </xf>
    <xf numFmtId="3" fontId="8" fillId="0" borderId="40" xfId="0" applyNumberFormat="1" applyFont="1" applyBorder="1" applyAlignment="1">
      <alignment wrapText="1"/>
    </xf>
    <xf numFmtId="3" fontId="15" fillId="0" borderId="41" xfId="0" applyNumberFormat="1" applyFont="1" applyBorder="1" applyAlignment="1">
      <alignment wrapText="1"/>
    </xf>
    <xf numFmtId="3" fontId="11" fillId="0" borderId="39" xfId="0" applyNumberFormat="1" applyFont="1" applyBorder="1" applyAlignment="1">
      <alignment wrapText="1"/>
    </xf>
    <xf numFmtId="3" fontId="8" fillId="0" borderId="39" xfId="0" applyNumberFormat="1" applyFont="1" applyBorder="1" applyAlignment="1">
      <alignment wrapText="1"/>
    </xf>
    <xf numFmtId="3" fontId="8" fillId="0" borderId="42" xfId="0" applyNumberFormat="1" applyFont="1" applyBorder="1" applyAlignment="1">
      <alignment wrapText="1"/>
    </xf>
    <xf numFmtId="0" fontId="7" fillId="0" borderId="29" xfId="0" applyFont="1" applyBorder="1" applyAlignment="1">
      <alignment/>
    </xf>
    <xf numFmtId="0" fontId="2" fillId="0" borderId="43" xfId="0" applyFont="1" applyBorder="1" applyAlignment="1">
      <alignment/>
    </xf>
    <xf numFmtId="0" fontId="6" fillId="0" borderId="29" xfId="0" applyFont="1" applyBorder="1" applyAlignment="1">
      <alignment/>
    </xf>
    <xf numFmtId="49" fontId="7" fillId="0" borderId="29" xfId="0" applyFont="1" applyBorder="1" applyAlignment="1">
      <alignment horizontal="center"/>
    </xf>
    <xf numFmtId="3" fontId="8" fillId="0" borderId="39" xfId="0" applyNumberFormat="1" applyFont="1" applyBorder="1" applyAlignment="1">
      <alignment wrapText="1"/>
    </xf>
    <xf numFmtId="0" fontId="16" fillId="0" borderId="43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6" xfId="0" applyFont="1" applyBorder="1" applyAlignment="1">
      <alignment/>
    </xf>
    <xf numFmtId="49" fontId="7" fillId="0" borderId="16" xfId="0" applyFont="1" applyBorder="1" applyAlignment="1">
      <alignment horizontal="center"/>
    </xf>
    <xf numFmtId="3" fontId="11" fillId="0" borderId="33" xfId="0" applyNumberFormat="1" applyFont="1" applyBorder="1" applyAlignment="1">
      <alignment wrapText="1"/>
    </xf>
    <xf numFmtId="3" fontId="7" fillId="0" borderId="34" xfId="0" applyNumberFormat="1" applyFont="1" applyBorder="1" applyAlignment="1">
      <alignment vertical="center" wrapText="1"/>
    </xf>
    <xf numFmtId="3" fontId="11" fillId="0" borderId="42" xfId="0" applyNumberFormat="1" applyFont="1" applyBorder="1" applyAlignment="1">
      <alignment wrapText="1"/>
    </xf>
    <xf numFmtId="3" fontId="8" fillId="0" borderId="35" xfId="0" applyNumberFormat="1" applyFont="1" applyBorder="1" applyAlignment="1">
      <alignment wrapText="1"/>
    </xf>
    <xf numFmtId="3" fontId="6" fillId="0" borderId="27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wrapText="1"/>
    </xf>
    <xf numFmtId="49" fontId="1" fillId="0" borderId="14" xfId="0" applyFont="1" applyBorder="1" applyAlignment="1">
      <alignment horizontal="center"/>
    </xf>
    <xf numFmtId="49" fontId="6" fillId="0" borderId="25" xfId="0" applyFont="1" applyBorder="1" applyAlignment="1">
      <alignment horizontal="center"/>
    </xf>
    <xf numFmtId="3" fontId="8" fillId="0" borderId="42" xfId="0" applyNumberFormat="1" applyFont="1" applyBorder="1" applyAlignment="1">
      <alignment wrapText="1"/>
    </xf>
    <xf numFmtId="0" fontId="1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19" xfId="0" applyFont="1" applyBorder="1" applyAlignment="1">
      <alignment/>
    </xf>
    <xf numFmtId="49" fontId="1" fillId="0" borderId="24" xfId="0" applyFont="1" applyBorder="1" applyAlignment="1">
      <alignment horizontal="center"/>
    </xf>
    <xf numFmtId="3" fontId="15" fillId="0" borderId="20" xfId="0" applyNumberFormat="1" applyFont="1" applyBorder="1" applyAlignment="1">
      <alignment wrapText="1"/>
    </xf>
    <xf numFmtId="3" fontId="1" fillId="0" borderId="37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wrapText="1"/>
    </xf>
    <xf numFmtId="3" fontId="9" fillId="0" borderId="44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3" fontId="1" fillId="0" borderId="36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3" fontId="17" fillId="0" borderId="36" xfId="0" applyNumberFormat="1" applyFont="1" applyBorder="1" applyAlignment="1">
      <alignment vertical="center" wrapText="1"/>
    </xf>
    <xf numFmtId="49" fontId="7" fillId="0" borderId="18" xfId="0" applyFont="1" applyBorder="1" applyAlignment="1">
      <alignment horizontal="center"/>
    </xf>
    <xf numFmtId="3" fontId="7" fillId="0" borderId="36" xfId="0" applyNumberFormat="1" applyFont="1" applyBorder="1" applyAlignment="1">
      <alignment vertical="center" wrapText="1"/>
    </xf>
    <xf numFmtId="0" fontId="6" fillId="0" borderId="45" xfId="0" applyFont="1" applyBorder="1" applyAlignment="1">
      <alignment/>
    </xf>
    <xf numFmtId="49" fontId="7" fillId="0" borderId="45" xfId="0" applyFont="1" applyBorder="1" applyAlignment="1">
      <alignment horizontal="center"/>
    </xf>
    <xf numFmtId="0" fontId="7" fillId="0" borderId="45" xfId="0" applyFont="1" applyBorder="1" applyAlignment="1">
      <alignment/>
    </xf>
    <xf numFmtId="3" fontId="11" fillId="0" borderId="26" xfId="0" applyNumberFormat="1" applyFont="1" applyBorder="1" applyAlignment="1">
      <alignment wrapText="1"/>
    </xf>
    <xf numFmtId="3" fontId="7" fillId="0" borderId="30" xfId="0" applyNumberFormat="1" applyFont="1" applyBorder="1" applyAlignment="1">
      <alignment vertical="center" wrapText="1"/>
    </xf>
    <xf numFmtId="3" fontId="11" fillId="0" borderId="40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3" fontId="7" fillId="0" borderId="27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wrapText="1"/>
    </xf>
    <xf numFmtId="0" fontId="2" fillId="0" borderId="13" xfId="0" applyFont="1" applyBorder="1" applyAlignment="1">
      <alignment/>
    </xf>
    <xf numFmtId="49" fontId="7" fillId="0" borderId="46" xfId="0" applyFont="1" applyBorder="1" applyAlignment="1">
      <alignment horizontal="center"/>
    </xf>
    <xf numFmtId="0" fontId="7" fillId="0" borderId="47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48" xfId="0" applyFont="1" applyBorder="1" applyAlignment="1">
      <alignment/>
    </xf>
    <xf numFmtId="3" fontId="8" fillId="0" borderId="4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0" fontId="7" fillId="0" borderId="46" xfId="0" applyFont="1" applyBorder="1" applyAlignment="1">
      <alignment/>
    </xf>
    <xf numFmtId="3" fontId="11" fillId="0" borderId="4" xfId="0" applyNumberFormat="1" applyFont="1" applyBorder="1" applyAlignment="1">
      <alignment wrapText="1"/>
    </xf>
    <xf numFmtId="3" fontId="6" fillId="0" borderId="36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3" fontId="11" fillId="0" borderId="15" xfId="0" applyNumberFormat="1" applyFont="1" applyBorder="1" applyAlignment="1">
      <alignment wrapText="1"/>
    </xf>
    <xf numFmtId="3" fontId="6" fillId="0" borderId="36" xfId="0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wrapText="1"/>
    </xf>
    <xf numFmtId="3" fontId="11" fillId="0" borderId="15" xfId="0" applyNumberFormat="1" applyFont="1" applyBorder="1" applyAlignment="1">
      <alignment wrapText="1"/>
    </xf>
    <xf numFmtId="0" fontId="14" fillId="0" borderId="49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7" fillId="0" borderId="17" xfId="0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3" fontId="7" fillId="0" borderId="30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11" fillId="0" borderId="39" xfId="0" applyNumberFormat="1" applyFont="1" applyBorder="1" applyAlignment="1">
      <alignment wrapText="1"/>
    </xf>
    <xf numFmtId="3" fontId="11" fillId="0" borderId="21" xfId="0" applyNumberFormat="1" applyFont="1" applyBorder="1" applyAlignment="1">
      <alignment wrapText="1"/>
    </xf>
    <xf numFmtId="3" fontId="11" fillId="0" borderId="38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50" xfId="0" applyFont="1" applyBorder="1" applyAlignment="1">
      <alignment/>
    </xf>
    <xf numFmtId="0" fontId="14" fillId="0" borderId="51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8" fillId="0" borderId="27" xfId="0" applyNumberFormat="1" applyFont="1" applyBorder="1" applyAlignment="1">
      <alignment wrapText="1"/>
    </xf>
    <xf numFmtId="3" fontId="15" fillId="0" borderId="20" xfId="0" applyNumberFormat="1" applyFont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6" fillId="0" borderId="37" xfId="0" applyNumberFormat="1" applyFont="1" applyBorder="1" applyAlignment="1">
      <alignment/>
    </xf>
    <xf numFmtId="3" fontId="15" fillId="0" borderId="44" xfId="0" applyNumberFormat="1" applyFont="1" applyBorder="1" applyAlignment="1">
      <alignment wrapText="1"/>
    </xf>
    <xf numFmtId="3" fontId="6" fillId="0" borderId="41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5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workbookViewId="0" topLeftCell="A37">
      <selection activeCell="D65" sqref="D65"/>
    </sheetView>
  </sheetViews>
  <sheetFormatPr defaultColWidth="9.140625" defaultRowHeight="12.75"/>
  <cols>
    <col min="1" max="1" width="5.8515625" style="27" customWidth="1"/>
    <col min="2" max="2" width="7.140625" style="27" customWidth="1"/>
    <col min="3" max="3" width="6.421875" style="27" customWidth="1"/>
    <col min="4" max="4" width="48.71093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61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62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214" t="s">
        <v>55</v>
      </c>
      <c r="B6" s="215"/>
      <c r="C6" s="215"/>
      <c r="D6" s="215"/>
      <c r="E6" s="215"/>
      <c r="F6" s="215"/>
      <c r="G6" s="216"/>
      <c r="H6" s="216"/>
      <c r="I6" s="216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47" t="s">
        <v>0</v>
      </c>
      <c r="B9" s="31"/>
      <c r="C9" s="48"/>
      <c r="D9" s="212" t="s">
        <v>1</v>
      </c>
      <c r="E9" s="207" t="s">
        <v>46</v>
      </c>
      <c r="F9" s="208"/>
      <c r="G9" s="209"/>
      <c r="H9" s="210" t="s">
        <v>47</v>
      </c>
      <c r="I9" s="208"/>
      <c r="J9" s="211"/>
    </row>
    <row r="10" spans="1:10" s="38" customFormat="1" ht="43.5" customHeight="1">
      <c r="A10" s="56" t="s">
        <v>2</v>
      </c>
      <c r="B10" s="56" t="s">
        <v>3</v>
      </c>
      <c r="C10" s="56" t="s">
        <v>4</v>
      </c>
      <c r="D10" s="213"/>
      <c r="E10" s="198" t="s">
        <v>38</v>
      </c>
      <c r="F10" s="32" t="s">
        <v>39</v>
      </c>
      <c r="G10" s="97" t="s">
        <v>52</v>
      </c>
      <c r="H10" s="102" t="s">
        <v>38</v>
      </c>
      <c r="I10" s="32" t="s">
        <v>39</v>
      </c>
      <c r="J10" s="53" t="s">
        <v>52</v>
      </c>
    </row>
    <row r="11" spans="1:10" s="38" customFormat="1" ht="15.75">
      <c r="A11" s="61">
        <v>750</v>
      </c>
      <c r="B11" s="81"/>
      <c r="C11" s="63"/>
      <c r="D11" s="81" t="s">
        <v>58</v>
      </c>
      <c r="E11" s="84"/>
      <c r="F11" s="84"/>
      <c r="G11" s="98"/>
      <c r="H11" s="103">
        <f>H12</f>
        <v>23000</v>
      </c>
      <c r="I11" s="84"/>
      <c r="J11" s="104">
        <f>J12</f>
        <v>23000</v>
      </c>
    </row>
    <row r="12" spans="1:10" s="38" customFormat="1" ht="15">
      <c r="A12" s="49"/>
      <c r="B12" s="82">
        <v>75023</v>
      </c>
      <c r="C12" s="65"/>
      <c r="D12" s="82" t="s">
        <v>59</v>
      </c>
      <c r="E12" s="59"/>
      <c r="F12" s="59"/>
      <c r="G12" s="199"/>
      <c r="H12" s="105">
        <f>SUM(H13:H14)</f>
        <v>23000</v>
      </c>
      <c r="I12" s="59"/>
      <c r="J12" s="60">
        <f>SUM(H12:I12)</f>
        <v>23000</v>
      </c>
    </row>
    <row r="13" spans="1:10" s="38" customFormat="1" ht="29.25">
      <c r="A13" s="50"/>
      <c r="B13" s="83"/>
      <c r="C13" s="66">
        <v>4140</v>
      </c>
      <c r="D13" s="194" t="s">
        <v>63</v>
      </c>
      <c r="E13" s="75"/>
      <c r="F13" s="59"/>
      <c r="G13" s="200"/>
      <c r="H13" s="115">
        <v>18000</v>
      </c>
      <c r="I13" s="59"/>
      <c r="J13" s="78">
        <f>SUM(H13)</f>
        <v>18000</v>
      </c>
    </row>
    <row r="14" spans="1:10" s="38" customFormat="1" ht="15">
      <c r="A14" s="112"/>
      <c r="B14" s="113"/>
      <c r="C14" s="66">
        <v>4440</v>
      </c>
      <c r="D14" s="56" t="s">
        <v>64</v>
      </c>
      <c r="E14" s="75"/>
      <c r="F14" s="59"/>
      <c r="G14" s="200"/>
      <c r="H14" s="115">
        <v>5000</v>
      </c>
      <c r="I14" s="59"/>
      <c r="J14" s="78">
        <f>SUM(H14)</f>
        <v>5000</v>
      </c>
    </row>
    <row r="15" spans="1:10" s="38" customFormat="1" ht="15.75" thickBot="1">
      <c r="A15" s="118"/>
      <c r="B15" s="119"/>
      <c r="C15" s="120"/>
      <c r="D15" s="54"/>
      <c r="E15" s="90"/>
      <c r="F15" s="121"/>
      <c r="G15" s="122"/>
      <c r="H15" s="123"/>
      <c r="I15" s="121"/>
      <c r="J15" s="124"/>
    </row>
    <row r="16" spans="1:10" s="38" customFormat="1" ht="46.5" customHeight="1">
      <c r="A16" s="61">
        <v>754</v>
      </c>
      <c r="B16" s="130"/>
      <c r="C16" s="127"/>
      <c r="D16" s="195" t="s">
        <v>65</v>
      </c>
      <c r="E16" s="84">
        <f>E17</f>
        <v>5000</v>
      </c>
      <c r="F16" s="84"/>
      <c r="G16" s="98">
        <f>SUM(E16)</f>
        <v>5000</v>
      </c>
      <c r="H16" s="103">
        <f>H17</f>
        <v>5000</v>
      </c>
      <c r="I16" s="84"/>
      <c r="J16" s="104">
        <f>SUM(H16)</f>
        <v>5000</v>
      </c>
    </row>
    <row r="17" spans="1:10" s="117" customFormat="1" ht="15">
      <c r="A17" s="116"/>
      <c r="B17" s="131">
        <v>75416</v>
      </c>
      <c r="C17" s="128"/>
      <c r="D17" s="82" t="s">
        <v>66</v>
      </c>
      <c r="E17" s="70">
        <f>SUM(E18:E19)</f>
        <v>5000</v>
      </c>
      <c r="F17" s="59"/>
      <c r="G17" s="125">
        <f>E17+F17</f>
        <v>5000</v>
      </c>
      <c r="H17" s="105">
        <f>H18+H19</f>
        <v>5000</v>
      </c>
      <c r="I17" s="59"/>
      <c r="J17" s="126">
        <f>H17+I17</f>
        <v>5000</v>
      </c>
    </row>
    <row r="18" spans="1:10" s="38" customFormat="1" ht="29.25">
      <c r="A18" s="112"/>
      <c r="B18" s="132"/>
      <c r="C18" s="79" t="s">
        <v>17</v>
      </c>
      <c r="D18" s="194" t="s">
        <v>67</v>
      </c>
      <c r="E18" s="75"/>
      <c r="F18" s="59"/>
      <c r="G18" s="85"/>
      <c r="H18" s="115">
        <v>5000</v>
      </c>
      <c r="I18" s="59"/>
      <c r="J18" s="78">
        <f>SUM(H18)</f>
        <v>5000</v>
      </c>
    </row>
    <row r="19" spans="1:10" s="38" customFormat="1" ht="15">
      <c r="A19" s="112"/>
      <c r="B19" s="133"/>
      <c r="C19" s="114" t="s">
        <v>7</v>
      </c>
      <c r="D19" s="111" t="s">
        <v>8</v>
      </c>
      <c r="E19" s="75">
        <v>5000</v>
      </c>
      <c r="F19" s="59"/>
      <c r="G19" s="85">
        <f>SUM(E19)</f>
        <v>5000</v>
      </c>
      <c r="H19" s="115"/>
      <c r="I19" s="59"/>
      <c r="J19" s="78"/>
    </row>
    <row r="20" spans="1:10" s="38" customFormat="1" ht="15.75" thickBot="1">
      <c r="A20" s="118"/>
      <c r="B20" s="134"/>
      <c r="C20" s="120"/>
      <c r="D20" s="54"/>
      <c r="E20" s="90"/>
      <c r="F20" s="121"/>
      <c r="G20" s="122"/>
      <c r="H20" s="129"/>
      <c r="I20" s="121"/>
      <c r="J20" s="124"/>
    </row>
    <row r="21" spans="1:10" s="38" customFormat="1" ht="15.75">
      <c r="A21" s="61">
        <v>758</v>
      </c>
      <c r="B21" s="130"/>
      <c r="C21" s="135"/>
      <c r="D21" s="196" t="s">
        <v>68</v>
      </c>
      <c r="E21" s="201">
        <f>SUM(E22)</f>
        <v>33000</v>
      </c>
      <c r="F21" s="136"/>
      <c r="G21" s="137">
        <f>SUM(E21)</f>
        <v>33000</v>
      </c>
      <c r="H21" s="138"/>
      <c r="I21" s="136"/>
      <c r="J21" s="139"/>
    </row>
    <row r="22" spans="1:10" s="38" customFormat="1" ht="15.75">
      <c r="A22" s="49"/>
      <c r="B22" s="131">
        <v>75818</v>
      </c>
      <c r="C22" s="128"/>
      <c r="D22" s="82" t="s">
        <v>69</v>
      </c>
      <c r="E22" s="174">
        <f>SUM(E23)</f>
        <v>33000</v>
      </c>
      <c r="F22" s="140"/>
      <c r="G22" s="141">
        <f>SUM(E22)</f>
        <v>33000</v>
      </c>
      <c r="H22" s="142"/>
      <c r="I22" s="140"/>
      <c r="J22" s="143"/>
    </row>
    <row r="23" spans="1:10" s="38" customFormat="1" ht="15">
      <c r="A23" s="49"/>
      <c r="B23" s="132"/>
      <c r="C23" s="79" t="s">
        <v>70</v>
      </c>
      <c r="D23" s="56" t="s">
        <v>71</v>
      </c>
      <c r="E23" s="169">
        <v>33000</v>
      </c>
      <c r="F23" s="140"/>
      <c r="G23" s="144">
        <f>SUM(E23)</f>
        <v>33000</v>
      </c>
      <c r="H23" s="142"/>
      <c r="I23" s="140"/>
      <c r="J23" s="143"/>
    </row>
    <row r="24" spans="1:10" s="38" customFormat="1" ht="15">
      <c r="A24" s="112"/>
      <c r="B24" s="83"/>
      <c r="C24" s="145"/>
      <c r="D24" s="56" t="s">
        <v>72</v>
      </c>
      <c r="E24" s="169"/>
      <c r="F24" s="140"/>
      <c r="G24" s="146"/>
      <c r="H24" s="142"/>
      <c r="I24" s="140"/>
      <c r="J24" s="143"/>
    </row>
    <row r="25" spans="1:10" s="38" customFormat="1" ht="15.75" thickBot="1">
      <c r="A25" s="118"/>
      <c r="B25" s="147"/>
      <c r="C25" s="148"/>
      <c r="D25" s="149"/>
      <c r="E25" s="184"/>
      <c r="F25" s="150"/>
      <c r="G25" s="151"/>
      <c r="H25" s="152"/>
      <c r="I25" s="150"/>
      <c r="J25" s="153"/>
    </row>
    <row r="26" spans="1:10" s="38" customFormat="1" ht="15.75">
      <c r="A26" s="61">
        <v>801</v>
      </c>
      <c r="B26" s="81"/>
      <c r="C26" s="63"/>
      <c r="D26" s="81" t="s">
        <v>54</v>
      </c>
      <c r="E26" s="84">
        <f>SUM(E27)</f>
        <v>23570</v>
      </c>
      <c r="F26" s="84"/>
      <c r="G26" s="98">
        <f>SUM(G27)</f>
        <v>23570</v>
      </c>
      <c r="H26" s="103">
        <f>H27</f>
        <v>23570</v>
      </c>
      <c r="I26" s="84"/>
      <c r="J26" s="104">
        <f>SUM(H26)</f>
        <v>23570</v>
      </c>
    </row>
    <row r="27" spans="1:10" s="38" customFormat="1" ht="15">
      <c r="A27" s="49"/>
      <c r="B27" s="67">
        <v>80104</v>
      </c>
      <c r="C27" s="65"/>
      <c r="D27" s="68" t="s">
        <v>37</v>
      </c>
      <c r="E27" s="192">
        <f>SUM(E28:E38)</f>
        <v>23570</v>
      </c>
      <c r="F27" s="192"/>
      <c r="G27" s="202">
        <f>SUM(G28:G38)</f>
        <v>23570</v>
      </c>
      <c r="H27" s="191">
        <f>SUM(H28:H38)</f>
        <v>23570</v>
      </c>
      <c r="I27" s="192"/>
      <c r="J27" s="126">
        <f>SUM(J28:J38)</f>
        <v>23570</v>
      </c>
    </row>
    <row r="28" spans="1:10" s="38" customFormat="1" ht="15">
      <c r="A28" s="50"/>
      <c r="B28" s="80"/>
      <c r="C28" s="79" t="s">
        <v>19</v>
      </c>
      <c r="D28" s="73" t="s">
        <v>11</v>
      </c>
      <c r="E28" s="158">
        <v>16600</v>
      </c>
      <c r="F28" s="156"/>
      <c r="G28" s="157">
        <f>SUM(E28:F28)</f>
        <v>16600</v>
      </c>
      <c r="H28" s="105"/>
      <c r="I28" s="59"/>
      <c r="J28" s="60"/>
    </row>
    <row r="29" spans="1:10" s="38" customFormat="1" ht="14.25">
      <c r="A29" s="50"/>
      <c r="B29" s="80"/>
      <c r="C29" s="79" t="s">
        <v>60</v>
      </c>
      <c r="D29" s="73" t="s">
        <v>57</v>
      </c>
      <c r="E29" s="158"/>
      <c r="F29" s="156"/>
      <c r="G29" s="157"/>
      <c r="H29" s="115">
        <v>9300</v>
      </c>
      <c r="I29" s="158"/>
      <c r="J29" s="78">
        <f aca="true" t="shared" si="0" ref="J29:J35">SUM(H29:I29)</f>
        <v>9300</v>
      </c>
    </row>
    <row r="30" spans="1:10" s="38" customFormat="1" ht="14.25">
      <c r="A30" s="50"/>
      <c r="B30" s="80"/>
      <c r="C30" s="79" t="s">
        <v>5</v>
      </c>
      <c r="D30" s="73" t="s">
        <v>6</v>
      </c>
      <c r="E30" s="158"/>
      <c r="F30" s="156"/>
      <c r="G30" s="157"/>
      <c r="H30" s="115">
        <v>13000</v>
      </c>
      <c r="I30" s="158"/>
      <c r="J30" s="78">
        <f t="shared" si="0"/>
        <v>13000</v>
      </c>
    </row>
    <row r="31" spans="1:10" s="38" customFormat="1" ht="14.25">
      <c r="A31" s="50"/>
      <c r="B31" s="80"/>
      <c r="C31" s="79" t="s">
        <v>27</v>
      </c>
      <c r="D31" s="73" t="s">
        <v>28</v>
      </c>
      <c r="E31" s="158"/>
      <c r="F31" s="156"/>
      <c r="G31" s="157"/>
      <c r="H31" s="115"/>
      <c r="I31" s="158"/>
      <c r="J31" s="78"/>
    </row>
    <row r="32" spans="1:10" s="38" customFormat="1" ht="14.25">
      <c r="A32" s="50"/>
      <c r="B32" s="80"/>
      <c r="C32" s="79" t="s">
        <v>9</v>
      </c>
      <c r="D32" s="73" t="s">
        <v>10</v>
      </c>
      <c r="E32" s="158">
        <v>4000</v>
      </c>
      <c r="F32" s="156"/>
      <c r="G32" s="157">
        <f aca="true" t="shared" si="1" ref="G32:G38">SUM(E32:F32)</f>
        <v>4000</v>
      </c>
      <c r="H32" s="115"/>
      <c r="I32" s="158"/>
      <c r="J32" s="78"/>
    </row>
    <row r="33" spans="1:10" s="38" customFormat="1" ht="14.25">
      <c r="A33" s="50"/>
      <c r="B33" s="80"/>
      <c r="C33" s="79" t="s">
        <v>73</v>
      </c>
      <c r="D33" s="56" t="s">
        <v>74</v>
      </c>
      <c r="E33" s="158">
        <v>1000</v>
      </c>
      <c r="F33" s="156"/>
      <c r="G33" s="157">
        <f t="shared" si="1"/>
        <v>1000</v>
      </c>
      <c r="H33" s="115"/>
      <c r="I33" s="158"/>
      <c r="J33" s="78"/>
    </row>
    <row r="34" spans="1:10" s="38" customFormat="1" ht="14.25">
      <c r="A34" s="50"/>
      <c r="B34" s="80"/>
      <c r="C34" s="79" t="s">
        <v>7</v>
      </c>
      <c r="D34" s="73" t="s">
        <v>8</v>
      </c>
      <c r="E34" s="158"/>
      <c r="F34" s="156"/>
      <c r="G34" s="157"/>
      <c r="H34" s="115">
        <v>970</v>
      </c>
      <c r="I34" s="158"/>
      <c r="J34" s="78">
        <f t="shared" si="0"/>
        <v>970</v>
      </c>
    </row>
    <row r="35" spans="1:10" s="38" customFormat="1" ht="14.25">
      <c r="A35" s="50"/>
      <c r="B35" s="80"/>
      <c r="C35" s="79" t="s">
        <v>75</v>
      </c>
      <c r="D35" s="155" t="s">
        <v>76</v>
      </c>
      <c r="E35" s="158"/>
      <c r="F35" s="156"/>
      <c r="G35" s="157"/>
      <c r="H35" s="115">
        <v>300</v>
      </c>
      <c r="I35" s="158"/>
      <c r="J35" s="78">
        <f t="shared" si="0"/>
        <v>300</v>
      </c>
    </row>
    <row r="36" spans="1:10" s="38" customFormat="1" ht="28.5">
      <c r="A36" s="50"/>
      <c r="B36" s="80"/>
      <c r="C36" s="79" t="s">
        <v>77</v>
      </c>
      <c r="D36" s="155" t="s">
        <v>78</v>
      </c>
      <c r="E36" s="158">
        <v>500</v>
      </c>
      <c r="F36" s="156"/>
      <c r="G36" s="157">
        <f t="shared" si="1"/>
        <v>500</v>
      </c>
      <c r="H36" s="115"/>
      <c r="I36" s="158"/>
      <c r="J36" s="78"/>
    </row>
    <row r="37" spans="1:10" s="38" customFormat="1" ht="29.25">
      <c r="A37" s="50"/>
      <c r="B37" s="80"/>
      <c r="C37" s="66">
        <v>4700</v>
      </c>
      <c r="D37" s="194" t="s">
        <v>56</v>
      </c>
      <c r="E37" s="158">
        <v>970</v>
      </c>
      <c r="F37" s="156"/>
      <c r="G37" s="157">
        <f t="shared" si="1"/>
        <v>970</v>
      </c>
      <c r="H37" s="105"/>
      <c r="I37" s="59"/>
      <c r="J37" s="60"/>
    </row>
    <row r="38" spans="1:10" s="38" customFormat="1" ht="29.25">
      <c r="A38" s="50"/>
      <c r="B38" s="80"/>
      <c r="C38" s="79" t="s">
        <v>79</v>
      </c>
      <c r="D38" s="194" t="s">
        <v>80</v>
      </c>
      <c r="E38" s="158">
        <v>500</v>
      </c>
      <c r="F38" s="156"/>
      <c r="G38" s="157">
        <f t="shared" si="1"/>
        <v>500</v>
      </c>
      <c r="H38" s="105"/>
      <c r="I38" s="59"/>
      <c r="J38" s="60"/>
    </row>
    <row r="39" spans="1:10" s="38" customFormat="1" ht="15" thickBot="1">
      <c r="A39" s="54"/>
      <c r="B39" s="57"/>
      <c r="C39" s="55"/>
      <c r="D39" s="95"/>
      <c r="E39" s="184"/>
      <c r="F39" s="69"/>
      <c r="G39" s="86"/>
      <c r="H39" s="106"/>
      <c r="I39" s="69"/>
      <c r="J39" s="87"/>
    </row>
    <row r="40" spans="1:10" s="38" customFormat="1" ht="15.75">
      <c r="A40" s="61">
        <v>852</v>
      </c>
      <c r="B40" s="62"/>
      <c r="C40" s="64"/>
      <c r="D40" s="77" t="s">
        <v>53</v>
      </c>
      <c r="E40" s="99">
        <f aca="true" t="shared" si="2" ref="E40:J40">E41+E47+E52+E56</f>
        <v>12000</v>
      </c>
      <c r="F40" s="99">
        <f t="shared" si="2"/>
        <v>6000</v>
      </c>
      <c r="G40" s="100">
        <f t="shared" si="2"/>
        <v>18000</v>
      </c>
      <c r="H40" s="107">
        <f t="shared" si="2"/>
        <v>12000</v>
      </c>
      <c r="I40" s="99">
        <f t="shared" si="2"/>
        <v>8000</v>
      </c>
      <c r="J40" s="204">
        <f t="shared" si="2"/>
        <v>20000</v>
      </c>
    </row>
    <row r="41" spans="1:10" s="38" customFormat="1" ht="15">
      <c r="A41" s="51"/>
      <c r="B41" s="162">
        <v>85203</v>
      </c>
      <c r="C41" s="163"/>
      <c r="D41" s="164" t="s">
        <v>81</v>
      </c>
      <c r="E41" s="70">
        <f>SUM(E42:E45)</f>
        <v>2000</v>
      </c>
      <c r="F41" s="70">
        <f>SUM(F42:F45)</f>
        <v>2000</v>
      </c>
      <c r="G41" s="101">
        <f>SUM(G42:G45)</f>
        <v>4000</v>
      </c>
      <c r="H41" s="108">
        <f>SUM(H42:H45)</f>
        <v>2000</v>
      </c>
      <c r="I41" s="70">
        <f>SUM(I42:I45)</f>
        <v>2000</v>
      </c>
      <c r="J41" s="71">
        <f>SUM(H41:I41)</f>
        <v>4000</v>
      </c>
    </row>
    <row r="42" spans="1:10" s="38" customFormat="1" ht="15">
      <c r="A42" s="51"/>
      <c r="B42" s="80"/>
      <c r="C42" s="72">
        <v>4210</v>
      </c>
      <c r="D42" s="154" t="s">
        <v>6</v>
      </c>
      <c r="E42" s="75"/>
      <c r="F42" s="75">
        <v>1000</v>
      </c>
      <c r="G42" s="74">
        <f>SUM(E42:F42)</f>
        <v>1000</v>
      </c>
      <c r="H42" s="109"/>
      <c r="I42" s="75"/>
      <c r="J42" s="76"/>
    </row>
    <row r="43" spans="1:10" s="38" customFormat="1" ht="15">
      <c r="A43" s="51"/>
      <c r="B43" s="80"/>
      <c r="C43" s="72">
        <v>4220</v>
      </c>
      <c r="D43" s="154" t="s">
        <v>82</v>
      </c>
      <c r="E43" s="75"/>
      <c r="F43" s="75">
        <v>1000</v>
      </c>
      <c r="G43" s="74">
        <f>SUM(E43:F43)</f>
        <v>1000</v>
      </c>
      <c r="H43" s="109"/>
      <c r="I43" s="75"/>
      <c r="J43" s="76"/>
    </row>
    <row r="44" spans="1:10" s="38" customFormat="1" ht="15">
      <c r="A44" s="51"/>
      <c r="B44" s="80"/>
      <c r="C44" s="72">
        <v>4270</v>
      </c>
      <c r="D44" s="154" t="s">
        <v>10</v>
      </c>
      <c r="E44" s="75">
        <v>2000</v>
      </c>
      <c r="F44" s="75"/>
      <c r="G44" s="74">
        <f>SUM(E44:F44)</f>
        <v>2000</v>
      </c>
      <c r="H44" s="109"/>
      <c r="I44" s="75"/>
      <c r="J44" s="76"/>
    </row>
    <row r="45" spans="1:10" s="38" customFormat="1" ht="15">
      <c r="A45" s="51"/>
      <c r="B45" s="80"/>
      <c r="C45" s="72">
        <v>4300</v>
      </c>
      <c r="D45" s="154" t="s">
        <v>8</v>
      </c>
      <c r="E45" s="75"/>
      <c r="F45" s="75"/>
      <c r="G45" s="74"/>
      <c r="H45" s="109">
        <v>2000</v>
      </c>
      <c r="I45" s="75">
        <v>2000</v>
      </c>
      <c r="J45" s="76">
        <f>SUM(H45:I45)</f>
        <v>4000</v>
      </c>
    </row>
    <row r="46" spans="1:10" s="38" customFormat="1" ht="15">
      <c r="A46" s="51"/>
      <c r="B46" s="165"/>
      <c r="C46" s="160"/>
      <c r="D46" s="161"/>
      <c r="E46" s="169"/>
      <c r="F46" s="169"/>
      <c r="G46" s="170"/>
      <c r="H46" s="171"/>
      <c r="I46" s="169"/>
      <c r="J46" s="172"/>
    </row>
    <row r="47" spans="1:10" s="38" customFormat="1" ht="45">
      <c r="A47" s="51"/>
      <c r="B47" s="168">
        <v>85212</v>
      </c>
      <c r="C47" s="163"/>
      <c r="D47" s="164" t="s">
        <v>83</v>
      </c>
      <c r="E47" s="169"/>
      <c r="F47" s="174">
        <f>SUM(F48)</f>
        <v>4000</v>
      </c>
      <c r="G47" s="175">
        <f>SUM(F47)</f>
        <v>4000</v>
      </c>
      <c r="H47" s="171"/>
      <c r="I47" s="176">
        <f>SUM(I49:I50)</f>
        <v>4000</v>
      </c>
      <c r="J47" s="177">
        <f>SUM(I47)</f>
        <v>4000</v>
      </c>
    </row>
    <row r="48" spans="1:10" s="38" customFormat="1" ht="15">
      <c r="A48" s="51"/>
      <c r="B48" s="72"/>
      <c r="C48" s="166">
        <v>4210</v>
      </c>
      <c r="D48" s="167" t="s">
        <v>6</v>
      </c>
      <c r="E48" s="169"/>
      <c r="F48" s="169">
        <v>4000</v>
      </c>
      <c r="G48" s="170">
        <f>SUM(F48)</f>
        <v>4000</v>
      </c>
      <c r="H48" s="171"/>
      <c r="I48" s="169"/>
      <c r="J48" s="172"/>
    </row>
    <row r="49" spans="1:10" s="38" customFormat="1" ht="15">
      <c r="A49" s="51"/>
      <c r="B49" s="72"/>
      <c r="C49" s="166">
        <v>4300</v>
      </c>
      <c r="D49" s="167" t="s">
        <v>8</v>
      </c>
      <c r="E49" s="169"/>
      <c r="F49" s="169"/>
      <c r="G49" s="170"/>
      <c r="H49" s="171"/>
      <c r="I49" s="169">
        <v>2000</v>
      </c>
      <c r="J49" s="172">
        <f>SUM(I49)</f>
        <v>2000</v>
      </c>
    </row>
    <row r="50" spans="1:10" s="38" customFormat="1" ht="29.25">
      <c r="A50" s="51"/>
      <c r="B50" s="173"/>
      <c r="C50" s="79" t="s">
        <v>79</v>
      </c>
      <c r="D50" s="194" t="s">
        <v>80</v>
      </c>
      <c r="E50" s="169"/>
      <c r="F50" s="169"/>
      <c r="G50" s="170"/>
      <c r="H50" s="171"/>
      <c r="I50" s="169">
        <v>2000</v>
      </c>
      <c r="J50" s="172">
        <f>SUM(I50)</f>
        <v>2000</v>
      </c>
    </row>
    <row r="51" spans="1:10" s="38" customFormat="1" ht="15">
      <c r="A51" s="51"/>
      <c r="B51" s="159"/>
      <c r="C51" s="160"/>
      <c r="D51" s="161"/>
      <c r="E51" s="169"/>
      <c r="F51" s="169"/>
      <c r="G51" s="170"/>
      <c r="H51" s="171"/>
      <c r="I51" s="169"/>
      <c r="J51" s="172"/>
    </row>
    <row r="52" spans="1:10" s="38" customFormat="1" ht="15">
      <c r="A52" s="51"/>
      <c r="B52" s="67">
        <v>85219</v>
      </c>
      <c r="C52" s="88"/>
      <c r="D52" s="68" t="s">
        <v>84</v>
      </c>
      <c r="E52" s="174">
        <f>SUM(E53)</f>
        <v>10000</v>
      </c>
      <c r="F52" s="174"/>
      <c r="G52" s="178">
        <f>SUM(E52)</f>
        <v>10000</v>
      </c>
      <c r="H52" s="179">
        <f>SUM(H54)</f>
        <v>10000</v>
      </c>
      <c r="I52" s="174"/>
      <c r="J52" s="180">
        <f>SUM(H52)</f>
        <v>10000</v>
      </c>
    </row>
    <row r="53" spans="1:10" s="38" customFormat="1" ht="15">
      <c r="A53" s="51"/>
      <c r="B53" s="159"/>
      <c r="C53" s="166">
        <v>4210</v>
      </c>
      <c r="D53" s="167" t="s">
        <v>6</v>
      </c>
      <c r="E53" s="169">
        <v>10000</v>
      </c>
      <c r="F53" s="169"/>
      <c r="G53" s="170">
        <f>SUM(E53)</f>
        <v>10000</v>
      </c>
      <c r="H53" s="171"/>
      <c r="I53" s="169"/>
      <c r="J53" s="172"/>
    </row>
    <row r="54" spans="1:10" s="38" customFormat="1" ht="15">
      <c r="A54" s="51"/>
      <c r="B54" s="159"/>
      <c r="C54" s="166">
        <v>4300</v>
      </c>
      <c r="D54" s="167" t="s">
        <v>8</v>
      </c>
      <c r="E54" s="169"/>
      <c r="F54" s="169"/>
      <c r="G54" s="170"/>
      <c r="H54" s="171">
        <v>10000</v>
      </c>
      <c r="I54" s="169"/>
      <c r="J54" s="172">
        <f>SUM(H54)</f>
        <v>10000</v>
      </c>
    </row>
    <row r="55" spans="1:10" s="38" customFormat="1" ht="15">
      <c r="A55" s="51"/>
      <c r="B55" s="159"/>
      <c r="C55" s="160"/>
      <c r="D55" s="161"/>
      <c r="E55" s="169"/>
      <c r="F55" s="169"/>
      <c r="G55" s="170"/>
      <c r="H55" s="171"/>
      <c r="I55" s="169"/>
      <c r="J55" s="172"/>
    </row>
    <row r="56" spans="1:10" s="38" customFormat="1" ht="15">
      <c r="A56" s="51"/>
      <c r="B56" s="181">
        <v>85278</v>
      </c>
      <c r="C56" s="181"/>
      <c r="D56" s="197" t="s">
        <v>85</v>
      </c>
      <c r="E56" s="169"/>
      <c r="F56" s="169"/>
      <c r="G56" s="170"/>
      <c r="H56" s="171"/>
      <c r="I56" s="176">
        <f>SUM(I57)</f>
        <v>2000</v>
      </c>
      <c r="J56" s="177">
        <f>SUM(H56:I56)</f>
        <v>2000</v>
      </c>
    </row>
    <row r="57" spans="1:10" s="38" customFormat="1" ht="15">
      <c r="A57" s="51"/>
      <c r="B57" s="159"/>
      <c r="C57" s="66">
        <v>3110</v>
      </c>
      <c r="D57" s="155" t="s">
        <v>86</v>
      </c>
      <c r="E57" s="169"/>
      <c r="F57" s="169"/>
      <c r="G57" s="170"/>
      <c r="H57" s="171"/>
      <c r="I57" s="169">
        <v>2000</v>
      </c>
      <c r="J57" s="172">
        <f>SUM(H57:I57)</f>
        <v>2000</v>
      </c>
    </row>
    <row r="58" spans="1:10" s="38" customFormat="1" ht="15.75" thickBot="1">
      <c r="A58" s="89"/>
      <c r="B58" s="182"/>
      <c r="C58" s="94"/>
      <c r="D58" s="183"/>
      <c r="E58" s="184"/>
      <c r="F58" s="184"/>
      <c r="G58" s="185"/>
      <c r="H58" s="186"/>
      <c r="I58" s="184"/>
      <c r="J58" s="187"/>
    </row>
    <row r="59" spans="1:10" s="38" customFormat="1" ht="31.5">
      <c r="A59" s="61">
        <v>921</v>
      </c>
      <c r="B59" s="61"/>
      <c r="C59" s="188"/>
      <c r="D59" s="189" t="s">
        <v>87</v>
      </c>
      <c r="E59" s="75"/>
      <c r="F59" s="75"/>
      <c r="G59" s="74"/>
      <c r="H59" s="103">
        <f>SUM(H60)</f>
        <v>10000</v>
      </c>
      <c r="I59" s="84"/>
      <c r="J59" s="104">
        <f>SUM(H59)</f>
        <v>10000</v>
      </c>
    </row>
    <row r="60" spans="1:10" s="38" customFormat="1" ht="15">
      <c r="A60" s="51"/>
      <c r="B60" s="67">
        <v>92195</v>
      </c>
      <c r="C60" s="88"/>
      <c r="D60" s="190" t="s">
        <v>88</v>
      </c>
      <c r="E60" s="169"/>
      <c r="F60" s="169"/>
      <c r="G60" s="170"/>
      <c r="H60" s="193">
        <f>SUM(H61)</f>
        <v>10000</v>
      </c>
      <c r="I60" s="176"/>
      <c r="J60" s="126">
        <f>SUM(H60)</f>
        <v>10000</v>
      </c>
    </row>
    <row r="61" spans="1:10" s="38" customFormat="1" ht="15">
      <c r="A61" s="51"/>
      <c r="B61" s="165"/>
      <c r="C61" s="66">
        <v>4210</v>
      </c>
      <c r="D61" s="155" t="s">
        <v>6</v>
      </c>
      <c r="E61" s="169"/>
      <c r="F61" s="169"/>
      <c r="G61" s="170"/>
      <c r="H61" s="171">
        <v>10000</v>
      </c>
      <c r="I61" s="169"/>
      <c r="J61" s="76">
        <f>SUM(H61)</f>
        <v>10000</v>
      </c>
    </row>
    <row r="62" spans="1:10" s="38" customFormat="1" ht="15.75" thickBot="1">
      <c r="A62" s="89"/>
      <c r="B62" s="93"/>
      <c r="C62" s="94"/>
      <c r="D62" s="55"/>
      <c r="E62" s="90"/>
      <c r="F62" s="90"/>
      <c r="G62" s="91"/>
      <c r="H62" s="110"/>
      <c r="I62" s="90"/>
      <c r="J62" s="92"/>
    </row>
    <row r="63" spans="1:10" ht="18.75" customHeight="1">
      <c r="A63" s="52"/>
      <c r="B63" s="52"/>
      <c r="C63" s="52"/>
      <c r="D63" s="96" t="s">
        <v>36</v>
      </c>
      <c r="E63" s="58">
        <f aca="true" t="shared" si="3" ref="E63:J63">E11+E16+E21+E26+E40+E59</f>
        <v>73570</v>
      </c>
      <c r="F63" s="58">
        <f t="shared" si="3"/>
        <v>6000</v>
      </c>
      <c r="G63" s="203">
        <f t="shared" si="3"/>
        <v>79570</v>
      </c>
      <c r="H63" s="205">
        <f t="shared" si="3"/>
        <v>73570</v>
      </c>
      <c r="I63" s="58">
        <f t="shared" si="3"/>
        <v>8000</v>
      </c>
      <c r="J63" s="206">
        <f t="shared" si="3"/>
        <v>81570</v>
      </c>
    </row>
    <row r="64" spans="1:7" ht="15">
      <c r="A64" s="35"/>
      <c r="B64" s="23"/>
      <c r="C64" s="23"/>
      <c r="D64" s="23"/>
      <c r="E64" s="36"/>
      <c r="F64" s="37"/>
      <c r="G64" s="28"/>
    </row>
    <row r="65" spans="1:10" ht="15">
      <c r="A65" s="35"/>
      <c r="B65" s="23"/>
      <c r="C65" s="23"/>
      <c r="D65" s="23"/>
      <c r="E65" s="36"/>
      <c r="F65" s="36"/>
      <c r="G65" s="28"/>
      <c r="I65" s="34"/>
      <c r="J65" s="33"/>
    </row>
    <row r="66" spans="1:10" ht="15">
      <c r="A66" s="35"/>
      <c r="B66" s="23"/>
      <c r="C66" s="23"/>
      <c r="D66" s="23"/>
      <c r="E66" s="36"/>
      <c r="F66" s="36"/>
      <c r="G66" s="28"/>
      <c r="I66" s="36" t="s">
        <v>49</v>
      </c>
      <c r="J66" s="37"/>
    </row>
    <row r="67" spans="9:10" ht="14.25">
      <c r="I67" s="36"/>
      <c r="J67" s="36"/>
    </row>
    <row r="68" spans="9:10" ht="14.25">
      <c r="I68" s="36"/>
      <c r="J68" s="36"/>
    </row>
    <row r="69" ht="14.25">
      <c r="I69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" bottom="0" header="0.5118110236220472" footer="0.1968503937007874"/>
  <pageSetup cellComments="asDisplayed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2008-09-09T08:23:45Z</cp:lastPrinted>
  <dcterms:created xsi:type="dcterms:W3CDTF">2000-11-02T08:00:54Z</dcterms:created>
  <dcterms:modified xsi:type="dcterms:W3CDTF">2009-03-06T13:27:38Z</dcterms:modified>
  <cp:category/>
  <cp:version/>
  <cp:contentType/>
  <cp:contentStatus/>
  <cp:revision>1</cp:revision>
</cp:coreProperties>
</file>