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<sst xmlns="http://schemas.openxmlformats.org/spreadsheetml/2006/main" count="156" uniqueCount="82">
  <si>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</si>
  <si>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</si>
  <si>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</si>
  <si>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</si>
  <si>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</si>
  <si>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</si>
  <si>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</si>
  <si>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</si>
  <si>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</si>
  <si>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</si>
  <si>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</si>
  <si>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</si>
  <si>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</si>
  <si>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</si>
  <si>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</si>
  <si>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</si>
  <si>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</si>
  <si>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</si>
  <si>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</si>
  <si>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</si>
  <si>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</si>
  <si>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</si>
  <si>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</si>
  <si>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</si>
  <si>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</si>
  <si>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</si>
  <si>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</si>
  <si>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</si>
  <si>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</si>
  <si>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</si>
  <si>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</si>
  <si>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</si>
  <si>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>2810</t>
  </si>
  <si>
    <t>Urząd</t>
  </si>
  <si>
    <t>Świetlica</t>
  </si>
  <si>
    <t>Załącznik Nr 2</t>
  </si>
  <si>
    <t>Wynagrodzenia bezosobowe</t>
  </si>
  <si>
    <t>4170</t>
  </si>
  <si>
    <t>Zwalczanie narkomanii</t>
  </si>
  <si>
    <t>Ośrodek Pomocy Społecznej</t>
  </si>
  <si>
    <t>Dochody własne</t>
  </si>
  <si>
    <t>Pomoc społeczna</t>
  </si>
  <si>
    <t>Usługi opiekuńcze i specjalistyczne usługi opiek.</t>
  </si>
  <si>
    <t>0830</t>
  </si>
  <si>
    <t>Wpływy z usług</t>
  </si>
  <si>
    <t>Dochody</t>
  </si>
  <si>
    <t>Wydatki</t>
  </si>
  <si>
    <t>Burmistrza Wyszkowa</t>
  </si>
  <si>
    <t>z tego:</t>
  </si>
  <si>
    <t>Nazwa</t>
  </si>
  <si>
    <t>Wpłaty na Państw.Fundusz Reh.Osób Niepełnospr.</t>
  </si>
  <si>
    <t>Zakup energii</t>
  </si>
  <si>
    <t>Zakup usług zdrowotnych</t>
  </si>
  <si>
    <t>Opłaty z tytułu zakupu usług telekomunikacyjnych telefonii stacjonarnej</t>
  </si>
  <si>
    <t>Opłaty czynszowe za pomieszczenia biurowe</t>
  </si>
  <si>
    <t>Pomoc Społeczna</t>
  </si>
  <si>
    <t>Domy pomocy społecznej</t>
  </si>
  <si>
    <t>Zakup usług przez jednostki samorządu terytorialnego od innych jednostek damorządu terytorialnego</t>
  </si>
  <si>
    <t>Ośrodki wsparcia</t>
  </si>
  <si>
    <t>Zakup środków żywnośći</t>
  </si>
  <si>
    <t>Zakup usług dostępu do sieci Internet</t>
  </si>
  <si>
    <t>Szkolenia pracowników niebędących członkami korpusu służby cywilnej.</t>
  </si>
  <si>
    <t>Zakup akcesoriów komputerowych, w tym programów i licencji</t>
  </si>
  <si>
    <t>Świadczenia rodzinne oraz składki na ubezpieczenia emerytalne i rentowe z ubezpieczenia społecznego</t>
  </si>
  <si>
    <t>Świadczenia społeczne</t>
  </si>
  <si>
    <t>Składki na ubezpieczenia zdrowotne opłacane przez osoby pobier.świadcz. z pomocy społ.</t>
  </si>
  <si>
    <t xml:space="preserve">Składki na ubezpieczenia zdrowotne </t>
  </si>
  <si>
    <t>Zasiłki i pomoc w nat.oraz skł.na ubezp.społ.</t>
  </si>
  <si>
    <t>( w tym 180.000 na dożywianie dzieci w szkołach)</t>
  </si>
  <si>
    <t>Ośrodki pomocy społecznej</t>
  </si>
  <si>
    <t>Nagrody i wydatki osobowe nie zaliczone do wynagr.</t>
  </si>
  <si>
    <t>Opłaty z tytułu zakupu usług telekomunikacyjnych telefonii komórkowej</t>
  </si>
  <si>
    <t>Usługi opiekuńcze i specjal.usł.opiek.</t>
  </si>
  <si>
    <t>Pozostała działalność</t>
  </si>
  <si>
    <t>Ogółem wydatki</t>
  </si>
  <si>
    <t>Zadania własne</t>
  </si>
  <si>
    <t>Zadania zlecone</t>
  </si>
  <si>
    <t>Burmistrz Wyszkowa</t>
  </si>
  <si>
    <t>Grzegorz Nowosielski</t>
  </si>
  <si>
    <t>do Zarządzenia Nr 12/2008</t>
  </si>
  <si>
    <t>z dnia 16 stycznia 2008</t>
  </si>
  <si>
    <t>Plan na 2008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</si>
</sst>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8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3" xfId="0" applyFont="1" applyAlignment="1">
      <alignment/>
    </xf>
    <xf numFmtId="0" fontId="1" fillId="0" borderId="3" xfId="0" applyFont="1" applyAlignment="1">
      <alignment/>
    </xf>
    <xf numFmtId="0" fontId="2" fillId="0" borderId="3" xfId="0" applyFont="1" applyAlignment="1">
      <alignment/>
    </xf>
    <xf numFmtId="0" fontId="2" fillId="0" borderId="3" xfId="0" applyFont="1" applyBorder="1" applyAlignment="1">
      <alignment/>
    </xf>
    <xf numFmtId="3" fontId="4" fillId="0" borderId="3" xfId="0" applyFont="1" applyAlignment="1">
      <alignment/>
    </xf>
    <xf numFmtId="49" fontId="1" fillId="0" borderId="3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7" xfId="0" applyFont="1" applyBorder="1" applyAlignment="1">
      <alignment horizontal="right"/>
    </xf>
    <xf numFmtId="3" fontId="4" fillId="0" borderId="7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3" fontId="4" fillId="0" borderId="3" xfId="0" applyNumberFormat="1" applyFont="1" applyAlignment="1">
      <alignment/>
    </xf>
    <xf numFmtId="3" fontId="2" fillId="0" borderId="11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2" xfId="0" applyFont="1" applyBorder="1" applyAlignment="1">
      <alignment/>
    </xf>
    <xf numFmtId="49" fontId="4" fillId="0" borderId="9" xfId="0" applyFont="1" applyBorder="1" applyAlignment="1">
      <alignment horizontal="center"/>
    </xf>
    <xf numFmtId="49" fontId="2" fillId="0" borderId="13" xfId="0" applyFont="1" applyBorder="1" applyAlignment="1">
      <alignment/>
    </xf>
    <xf numFmtId="49" fontId="4" fillId="0" borderId="14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15" xfId="0" applyNumberFormat="1" applyBorder="1" applyAlignment="1">
      <alignment/>
    </xf>
    <xf numFmtId="49" fontId="4" fillId="0" borderId="16" xfId="0" applyFont="1" applyBorder="1" applyAlignment="1">
      <alignment/>
    </xf>
    <xf numFmtId="0" fontId="4" fillId="0" borderId="3" xfId="0" applyFont="1" applyBorder="1" applyAlignment="1">
      <alignment/>
    </xf>
    <xf numFmtId="49" fontId="1" fillId="0" borderId="14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9" fontId="1" fillId="0" borderId="14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4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49" fontId="4" fillId="0" borderId="19" xfId="0" applyFont="1" applyBorder="1" applyAlignment="1">
      <alignment/>
    </xf>
    <xf numFmtId="0" fontId="0" fillId="0" borderId="20" xfId="0" applyBorder="1" applyAlignment="1">
      <alignment/>
    </xf>
    <xf numFmtId="49" fontId="4" fillId="0" borderId="20" xfId="0" applyFont="1" applyBorder="1" applyAlignment="1">
      <alignment/>
    </xf>
    <xf numFmtId="0" fontId="4" fillId="0" borderId="2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49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3" fontId="1" fillId="0" borderId="2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wrapText="1" shrinkToFit="1"/>
    </xf>
    <xf numFmtId="0" fontId="0" fillId="0" borderId="20" xfId="0" applyFont="1" applyBorder="1" applyAlignment="1">
      <alignment wrapText="1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2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1" fillId="0" borderId="1" xfId="0" applyFont="1" applyBorder="1" applyAlignment="1">
      <alignment horizontal="center"/>
    </xf>
    <xf numFmtId="0" fontId="2" fillId="0" borderId="23" xfId="0" applyFont="1" applyBorder="1" applyAlignment="1">
      <alignment/>
    </xf>
    <xf numFmtId="3" fontId="5" fillId="0" borderId="24" xfId="0" applyNumberFormat="1" applyFont="1" applyBorder="1" applyAlignment="1">
      <alignment/>
    </xf>
    <xf numFmtId="0" fontId="5" fillId="0" borderId="25" xfId="0" applyFont="1" applyBorder="1" applyAlignment="1">
      <alignment/>
    </xf>
    <xf numFmtId="3" fontId="2" fillId="0" borderId="26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28" xfId="0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="75" zoomScaleNormal="75" workbookViewId="0" topLeftCell="A1">
      <selection activeCell="E22" sqref="E22"/>
    </sheetView>
  </sheetViews>
  <sheetFormatPr defaultColWidth="9.140625" defaultRowHeight="12.75"/>
  <cols>
    <col min="1" max="1" width="5.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3.140625" style="1" customWidth="1"/>
    <col min="6" max="6" width="11.8515625" style="1" customWidth="1"/>
    <col min="7" max="7" width="13.00390625" style="1" customWidth="1"/>
    <col min="8" max="16384" width="9.140625" style="1" customWidth="1"/>
  </cols>
  <sheetData>
    <row r="1" spans="1:7" ht="12.75">
      <c r="A1" s="2"/>
      <c r="B1" s="2"/>
      <c r="C1" s="2"/>
      <c r="D1" s="24"/>
      <c r="E1" s="27"/>
      <c r="F1" s="27" t="s">
        <v>35</v>
      </c>
      <c r="G1" s="25"/>
    </row>
    <row r="2" spans="1:7" ht="12.75">
      <c r="A2" s="2"/>
      <c r="B2" s="2"/>
      <c r="C2" s="2"/>
      <c r="D2" s="24"/>
      <c r="E2" s="28"/>
      <c r="F2" s="28" t="s">
        <v>79</v>
      </c>
      <c r="G2" s="26"/>
    </row>
    <row r="3" spans="1:7" ht="12.75">
      <c r="A3" s="2"/>
      <c r="B3" s="2"/>
      <c r="C3" s="2"/>
      <c r="D3" s="24"/>
      <c r="E3" s="27"/>
      <c r="F3" s="27" t="s">
        <v>47</v>
      </c>
      <c r="G3" s="25"/>
    </row>
    <row r="4" spans="1:7" ht="12.75">
      <c r="A4" s="2"/>
      <c r="B4" s="2"/>
      <c r="C4" s="2"/>
      <c r="D4" s="24"/>
      <c r="E4" s="27"/>
      <c r="F4" s="27" t="s">
        <v>80</v>
      </c>
      <c r="G4" s="25"/>
    </row>
    <row r="5" spans="1:7" ht="12.75">
      <c r="A5" s="2"/>
      <c r="B5" s="2"/>
      <c r="C5" s="2"/>
      <c r="D5" s="24"/>
      <c r="E5" s="27"/>
      <c r="F5" s="27"/>
      <c r="G5" s="25"/>
    </row>
    <row r="6" spans="1:7" ht="12.75">
      <c r="A6" s="2"/>
      <c r="B6" s="2"/>
      <c r="C6" s="2"/>
      <c r="D6" s="24"/>
      <c r="E6" s="27"/>
      <c r="F6" s="27"/>
      <c r="G6" s="25"/>
    </row>
    <row r="7" spans="1:7" ht="15.75">
      <c r="A7" s="93" t="s">
        <v>39</v>
      </c>
      <c r="B7" s="93"/>
      <c r="C7" s="93"/>
      <c r="D7" s="93"/>
      <c r="E7" s="93"/>
      <c r="F7" s="93"/>
      <c r="G7" s="3"/>
    </row>
    <row r="8" spans="1:7" ht="15.75">
      <c r="A8" s="62"/>
      <c r="B8" s="62"/>
      <c r="C8" s="62"/>
      <c r="D8" s="62"/>
      <c r="E8" s="62"/>
      <c r="F8" s="62"/>
      <c r="G8" s="3"/>
    </row>
    <row r="9" spans="1:7" ht="15.75">
      <c r="A9" s="62"/>
      <c r="B9" s="62" t="s">
        <v>45</v>
      </c>
      <c r="C9" s="62"/>
      <c r="D9" s="62"/>
      <c r="E9" s="62"/>
      <c r="F9" s="62"/>
      <c r="G9" s="3"/>
    </row>
    <row r="10" spans="1:7" ht="15.75">
      <c r="A10" s="62"/>
      <c r="B10" s="62"/>
      <c r="C10" s="62"/>
      <c r="D10" s="62"/>
      <c r="E10" s="62"/>
      <c r="F10" s="62"/>
      <c r="G10" s="3"/>
    </row>
    <row r="11" spans="1:7" ht="13.5" customHeight="1" thickBot="1">
      <c r="A11" s="5" t="s">
        <v>0</v>
      </c>
      <c r="B11" s="5"/>
      <c r="C11" s="5"/>
      <c r="D11" s="94" t="s">
        <v>1</v>
      </c>
      <c r="E11" s="91" t="s">
        <v>40</v>
      </c>
      <c r="F11" s="91"/>
      <c r="G11" s="91" t="s">
        <v>40</v>
      </c>
    </row>
    <row r="12" spans="1:7" ht="13.5" thickTop="1">
      <c r="A12" s="5" t="s">
        <v>2</v>
      </c>
      <c r="B12" s="6" t="s">
        <v>3</v>
      </c>
      <c r="C12" s="6" t="s">
        <v>4</v>
      </c>
      <c r="D12" s="95"/>
      <c r="E12" s="92"/>
      <c r="F12" s="92"/>
      <c r="G12" s="92"/>
    </row>
    <row r="13" spans="1:7" ht="12.75">
      <c r="A13" s="13">
        <v>852</v>
      </c>
      <c r="B13" s="29"/>
      <c r="C13" s="31"/>
      <c r="D13" s="9" t="s">
        <v>41</v>
      </c>
      <c r="E13" s="23">
        <f>E14</f>
        <v>35000</v>
      </c>
      <c r="F13" s="23">
        <f>F14</f>
        <v>0</v>
      </c>
      <c r="G13" s="23">
        <f>SUM(E13:F13)</f>
        <v>35000</v>
      </c>
    </row>
    <row r="14" spans="1:7" ht="12.75">
      <c r="A14" s="10"/>
      <c r="B14" s="7">
        <v>85228</v>
      </c>
      <c r="C14" s="30"/>
      <c r="D14" s="7" t="s">
        <v>42</v>
      </c>
      <c r="E14" s="22">
        <f>SUM(E15)</f>
        <v>35000</v>
      </c>
      <c r="F14" s="11">
        <f>SUM(F15:F19)</f>
        <v>0</v>
      </c>
      <c r="G14" s="17">
        <f>SUM(E14:F14)</f>
        <v>35000</v>
      </c>
    </row>
    <row r="15" spans="1:7" ht="12.75">
      <c r="A15" s="10"/>
      <c r="B15" s="7"/>
      <c r="C15" s="12" t="s">
        <v>43</v>
      </c>
      <c r="D15" s="8" t="s">
        <v>44</v>
      </c>
      <c r="E15" s="18">
        <v>35000</v>
      </c>
      <c r="F15" s="15"/>
      <c r="G15" s="16">
        <f>SUM(E15:F15)</f>
        <v>35000</v>
      </c>
    </row>
    <row r="16" spans="1:7" ht="12.75">
      <c r="A16" s="14"/>
      <c r="B16" s="63"/>
      <c r="C16" s="64"/>
      <c r="D16" s="65"/>
      <c r="E16" s="18"/>
      <c r="F16" s="15"/>
      <c r="G16" s="66"/>
    </row>
    <row r="17" spans="1:7" ht="12.75">
      <c r="A17" s="80"/>
      <c r="B17" s="81"/>
      <c r="C17" s="82"/>
      <c r="D17" s="83" t="s">
        <v>31</v>
      </c>
      <c r="E17" s="84">
        <v>27000</v>
      </c>
      <c r="F17" s="85"/>
      <c r="G17" s="86">
        <f>SUM(G13)</f>
        <v>35000</v>
      </c>
    </row>
    <row r="18" spans="1:7" ht="15.75">
      <c r="A18" s="78"/>
      <c r="B18" s="78"/>
      <c r="C18" s="78"/>
      <c r="D18" s="78"/>
      <c r="E18" s="78"/>
      <c r="F18" s="78"/>
      <c r="G18" s="79"/>
    </row>
    <row r="19" spans="1:7" ht="15.75">
      <c r="A19" s="62"/>
      <c r="B19" s="62" t="s">
        <v>46</v>
      </c>
      <c r="C19" s="62"/>
      <c r="D19" s="62"/>
      <c r="E19" s="62"/>
      <c r="F19" s="62"/>
      <c r="G19" s="3"/>
    </row>
    <row r="20" spans="1:7" ht="12.75">
      <c r="A20" s="4"/>
      <c r="B20" s="4"/>
      <c r="C20" s="4"/>
      <c r="D20" s="4"/>
      <c r="E20" s="4"/>
      <c r="F20" s="4"/>
      <c r="G20" s="67"/>
    </row>
    <row r="21" spans="1:7" ht="12.75">
      <c r="A21" s="68"/>
      <c r="B21" s="68"/>
      <c r="C21" s="68"/>
      <c r="D21" s="68"/>
      <c r="E21" s="87" t="s">
        <v>81</v>
      </c>
      <c r="F21" s="88" t="s">
        <v>48</v>
      </c>
      <c r="G21" s="89"/>
    </row>
    <row r="22" spans="1:7" ht="25.5">
      <c r="A22" s="68" t="s">
        <v>2</v>
      </c>
      <c r="B22" s="68" t="s">
        <v>3</v>
      </c>
      <c r="C22" s="68" t="s">
        <v>4</v>
      </c>
      <c r="D22" s="68" t="s">
        <v>49</v>
      </c>
      <c r="E22" s="68"/>
      <c r="F22" s="70" t="s">
        <v>75</v>
      </c>
      <c r="G22" s="71" t="s">
        <v>76</v>
      </c>
    </row>
    <row r="23" spans="1:7" ht="12.75">
      <c r="A23" s="68"/>
      <c r="B23" s="68"/>
      <c r="C23" s="68"/>
      <c r="D23" s="68"/>
      <c r="E23" s="68"/>
      <c r="F23" s="68"/>
      <c r="G23" s="68"/>
    </row>
    <row r="24" spans="1:7" ht="15">
      <c r="A24" s="74">
        <v>852</v>
      </c>
      <c r="B24" s="74"/>
      <c r="C24" s="74"/>
      <c r="D24" s="76" t="s">
        <v>55</v>
      </c>
      <c r="E24" s="75">
        <f>E25+E28+E51+E72+E75+E80+E103+E115</f>
        <v>13079650</v>
      </c>
      <c r="F24" s="75">
        <f>F25+F28+F51+F72+F75+F80+F103+F115</f>
        <v>2940350</v>
      </c>
      <c r="G24" s="75">
        <f>G25+G28+G51+G72+G75+G80+G103+G115</f>
        <v>10124300</v>
      </c>
    </row>
    <row r="25" spans="1:7" ht="12.75">
      <c r="A25" s="68"/>
      <c r="B25" s="72">
        <v>85202</v>
      </c>
      <c r="C25" s="72"/>
      <c r="D25" s="77" t="s">
        <v>56</v>
      </c>
      <c r="E25" s="73">
        <f>SUM(E26)</f>
        <v>185000</v>
      </c>
      <c r="F25" s="73">
        <f>SUM(F26)</f>
        <v>185000</v>
      </c>
      <c r="G25" s="72"/>
    </row>
    <row r="26" spans="1:7" ht="25.5">
      <c r="A26" s="68"/>
      <c r="B26" s="68"/>
      <c r="C26" s="68">
        <v>4330</v>
      </c>
      <c r="D26" s="71" t="s">
        <v>57</v>
      </c>
      <c r="E26" s="69">
        <v>185000</v>
      </c>
      <c r="F26" s="69">
        <v>185000</v>
      </c>
      <c r="G26" s="68"/>
    </row>
    <row r="27" spans="1:7" ht="12.75">
      <c r="A27" s="68"/>
      <c r="B27" s="68"/>
      <c r="C27" s="68"/>
      <c r="D27" s="71"/>
      <c r="E27" s="68"/>
      <c r="F27" s="68"/>
      <c r="G27" s="68"/>
    </row>
    <row r="28" spans="1:7" ht="12.75">
      <c r="A28" s="68"/>
      <c r="B28" s="72">
        <v>85203</v>
      </c>
      <c r="C28" s="72"/>
      <c r="D28" s="77" t="s">
        <v>58</v>
      </c>
      <c r="E28" s="73">
        <f>SUM(E29:E49)</f>
        <v>432900</v>
      </c>
      <c r="F28" s="73">
        <f>SUM(F29:F49)</f>
        <v>135900</v>
      </c>
      <c r="G28" s="73">
        <f>SUM(G29:G49)</f>
        <v>297000</v>
      </c>
    </row>
    <row r="29" spans="1:7" ht="12.75">
      <c r="A29" s="68"/>
      <c r="B29" s="68"/>
      <c r="C29" s="68">
        <v>4010</v>
      </c>
      <c r="D29" s="71" t="s">
        <v>11</v>
      </c>
      <c r="E29" s="69">
        <v>210550</v>
      </c>
      <c r="F29" s="69">
        <v>62550</v>
      </c>
      <c r="G29" s="69">
        <f>E29-F29</f>
        <v>148000</v>
      </c>
    </row>
    <row r="30" spans="1:7" ht="12.75">
      <c r="A30" s="68"/>
      <c r="B30" s="68"/>
      <c r="C30" s="68">
        <v>4040</v>
      </c>
      <c r="D30" s="71" t="s">
        <v>12</v>
      </c>
      <c r="E30" s="69">
        <v>17000</v>
      </c>
      <c r="F30" s="69">
        <v>5000</v>
      </c>
      <c r="G30" s="69">
        <f aca="true" t="shared" si="0" ref="G30:G49">E30-F30</f>
        <v>12000</v>
      </c>
    </row>
    <row r="31" spans="1:7" ht="12.75">
      <c r="A31" s="68"/>
      <c r="B31" s="68"/>
      <c r="C31" s="68">
        <v>4110</v>
      </c>
      <c r="D31" s="71" t="s">
        <v>13</v>
      </c>
      <c r="E31" s="69">
        <v>34900</v>
      </c>
      <c r="F31" s="69">
        <v>11000</v>
      </c>
      <c r="G31" s="69">
        <f t="shared" si="0"/>
        <v>23900</v>
      </c>
    </row>
    <row r="32" spans="1:7" ht="12.75">
      <c r="A32" s="68"/>
      <c r="B32" s="68"/>
      <c r="C32" s="68">
        <v>4120</v>
      </c>
      <c r="D32" s="71" t="s">
        <v>21</v>
      </c>
      <c r="E32" s="69">
        <v>7050</v>
      </c>
      <c r="F32" s="69">
        <v>1550</v>
      </c>
      <c r="G32" s="69">
        <f t="shared" si="0"/>
        <v>5500</v>
      </c>
    </row>
    <row r="33" spans="1:7" ht="12.75">
      <c r="A33" s="68"/>
      <c r="B33" s="68"/>
      <c r="C33" s="68">
        <v>4140</v>
      </c>
      <c r="D33" s="71" t="s">
        <v>50</v>
      </c>
      <c r="E33" s="69">
        <v>4400</v>
      </c>
      <c r="F33" s="69">
        <v>1400</v>
      </c>
      <c r="G33" s="69">
        <f t="shared" si="0"/>
        <v>3000</v>
      </c>
    </row>
    <row r="34" spans="1:7" ht="12.75">
      <c r="A34" s="68"/>
      <c r="B34" s="68"/>
      <c r="C34" s="68">
        <v>4170</v>
      </c>
      <c r="D34" s="71" t="s">
        <v>36</v>
      </c>
      <c r="E34" s="69">
        <v>9000</v>
      </c>
      <c r="F34" s="69">
        <v>7800</v>
      </c>
      <c r="G34" s="69">
        <f t="shared" si="0"/>
        <v>1200</v>
      </c>
    </row>
    <row r="35" spans="1:7" ht="12.75">
      <c r="A35" s="68"/>
      <c r="B35" s="68"/>
      <c r="C35" s="68">
        <v>4210</v>
      </c>
      <c r="D35" s="71" t="s">
        <v>6</v>
      </c>
      <c r="E35" s="69">
        <v>14500</v>
      </c>
      <c r="F35" s="69">
        <v>10500</v>
      </c>
      <c r="G35" s="69">
        <f t="shared" si="0"/>
        <v>4000</v>
      </c>
    </row>
    <row r="36" spans="1:7" ht="12.75">
      <c r="A36" s="68"/>
      <c r="B36" s="68"/>
      <c r="C36" s="68">
        <v>4220</v>
      </c>
      <c r="D36" s="71" t="s">
        <v>59</v>
      </c>
      <c r="E36" s="69">
        <v>5000</v>
      </c>
      <c r="F36" s="69"/>
      <c r="G36" s="69">
        <f t="shared" si="0"/>
        <v>5000</v>
      </c>
    </row>
    <row r="37" spans="1:7" ht="12.75">
      <c r="A37" s="68"/>
      <c r="B37" s="68"/>
      <c r="C37" s="68">
        <v>4260</v>
      </c>
      <c r="D37" s="71" t="s">
        <v>51</v>
      </c>
      <c r="E37" s="69">
        <v>23400</v>
      </c>
      <c r="F37" s="69">
        <v>2400</v>
      </c>
      <c r="G37" s="69">
        <f>E37-F37</f>
        <v>21000</v>
      </c>
    </row>
    <row r="38" spans="1:7" ht="12.75">
      <c r="A38" s="68"/>
      <c r="B38" s="68"/>
      <c r="C38" s="68">
        <v>4270</v>
      </c>
      <c r="D38" s="71" t="s">
        <v>10</v>
      </c>
      <c r="E38" s="69">
        <v>9600</v>
      </c>
      <c r="F38" s="69">
        <v>8600</v>
      </c>
      <c r="G38" s="69">
        <f>E38-F38</f>
        <v>1000</v>
      </c>
    </row>
    <row r="39" spans="1:7" ht="12.75">
      <c r="A39" s="68"/>
      <c r="B39" s="68"/>
      <c r="C39" s="68">
        <v>4280</v>
      </c>
      <c r="D39" s="71" t="s">
        <v>52</v>
      </c>
      <c r="E39" s="69">
        <v>200</v>
      </c>
      <c r="F39" s="69">
        <v>200</v>
      </c>
      <c r="G39" s="69">
        <f>E39-F39</f>
        <v>0</v>
      </c>
    </row>
    <row r="40" spans="1:7" ht="12.75">
      <c r="A40" s="68"/>
      <c r="B40" s="68"/>
      <c r="C40" s="68">
        <v>4300</v>
      </c>
      <c r="D40" s="71" t="s">
        <v>8</v>
      </c>
      <c r="E40" s="69">
        <v>28000</v>
      </c>
      <c r="F40" s="69">
        <v>6000</v>
      </c>
      <c r="G40" s="69">
        <f t="shared" si="0"/>
        <v>22000</v>
      </c>
    </row>
    <row r="41" spans="1:7" ht="12.75">
      <c r="A41" s="68"/>
      <c r="B41" s="68"/>
      <c r="C41" s="68">
        <v>4350</v>
      </c>
      <c r="D41" s="71" t="s">
        <v>60</v>
      </c>
      <c r="E41" s="69">
        <v>1000</v>
      </c>
      <c r="F41" s="69"/>
      <c r="G41" s="69">
        <f t="shared" si="0"/>
        <v>1000</v>
      </c>
    </row>
    <row r="42" spans="1:7" ht="25.5">
      <c r="A42" s="68"/>
      <c r="B42" s="68"/>
      <c r="C42" s="68">
        <v>4360</v>
      </c>
      <c r="D42" s="71" t="s">
        <v>71</v>
      </c>
      <c r="E42" s="69">
        <v>1800</v>
      </c>
      <c r="F42" s="69">
        <v>1800</v>
      </c>
      <c r="G42" s="69">
        <f t="shared" si="0"/>
        <v>0</v>
      </c>
    </row>
    <row r="43" spans="1:7" ht="25.5">
      <c r="A43" s="68"/>
      <c r="B43" s="68"/>
      <c r="C43" s="68">
        <v>4370</v>
      </c>
      <c r="D43" s="71" t="s">
        <v>53</v>
      </c>
      <c r="E43" s="69">
        <v>3700</v>
      </c>
      <c r="F43" s="69">
        <v>1700</v>
      </c>
      <c r="G43" s="69">
        <f t="shared" si="0"/>
        <v>2000</v>
      </c>
    </row>
    <row r="44" spans="1:7" ht="12.75">
      <c r="A44" s="68"/>
      <c r="B44" s="68"/>
      <c r="C44" s="68">
        <v>4400</v>
      </c>
      <c r="D44" s="71" t="s">
        <v>54</v>
      </c>
      <c r="E44" s="69">
        <v>52200</v>
      </c>
      <c r="F44" s="69">
        <v>13200</v>
      </c>
      <c r="G44" s="69">
        <f t="shared" si="0"/>
        <v>39000</v>
      </c>
    </row>
    <row r="45" spans="1:7" ht="12.75">
      <c r="A45" s="68"/>
      <c r="B45" s="68"/>
      <c r="C45" s="68">
        <v>4410</v>
      </c>
      <c r="D45" s="71" t="s">
        <v>15</v>
      </c>
      <c r="E45" s="69">
        <v>600</v>
      </c>
      <c r="F45" s="69">
        <v>100</v>
      </c>
      <c r="G45" s="69">
        <f t="shared" si="0"/>
        <v>500</v>
      </c>
    </row>
    <row r="46" spans="1:7" ht="12.75">
      <c r="A46" s="68"/>
      <c r="B46" s="68"/>
      <c r="C46" s="68">
        <v>4430</v>
      </c>
      <c r="D46" s="71" t="s">
        <v>25</v>
      </c>
      <c r="E46" s="69">
        <v>500</v>
      </c>
      <c r="F46" s="69"/>
      <c r="G46" s="69">
        <f t="shared" si="0"/>
        <v>500</v>
      </c>
    </row>
    <row r="47" spans="1:7" ht="12.75">
      <c r="A47" s="68"/>
      <c r="B47" s="68"/>
      <c r="C47" s="68">
        <v>4440</v>
      </c>
      <c r="D47" s="71" t="s">
        <v>27</v>
      </c>
      <c r="E47" s="69">
        <v>6000</v>
      </c>
      <c r="F47" s="69">
        <v>1600</v>
      </c>
      <c r="G47" s="69">
        <f t="shared" si="0"/>
        <v>4400</v>
      </c>
    </row>
    <row r="48" spans="1:7" ht="25.5">
      <c r="A48" s="68"/>
      <c r="B48" s="68"/>
      <c r="C48" s="68">
        <v>4700</v>
      </c>
      <c r="D48" s="71" t="s">
        <v>61</v>
      </c>
      <c r="E48" s="69">
        <v>2000</v>
      </c>
      <c r="F48" s="69"/>
      <c r="G48" s="69">
        <f t="shared" si="0"/>
        <v>2000</v>
      </c>
    </row>
    <row r="49" spans="1:7" ht="25.5">
      <c r="A49" s="68"/>
      <c r="B49" s="68"/>
      <c r="C49" s="68">
        <v>4750</v>
      </c>
      <c r="D49" s="71" t="s">
        <v>62</v>
      </c>
      <c r="E49" s="69">
        <v>1500</v>
      </c>
      <c r="F49" s="69">
        <v>500</v>
      </c>
      <c r="G49" s="69">
        <f t="shared" si="0"/>
        <v>1000</v>
      </c>
    </row>
    <row r="50" spans="1:7" ht="12.75">
      <c r="A50" s="68"/>
      <c r="B50" s="68"/>
      <c r="C50" s="68"/>
      <c r="D50" s="71"/>
      <c r="E50" s="68"/>
      <c r="F50" s="68"/>
      <c r="G50" s="68"/>
    </row>
    <row r="51" spans="1:7" ht="38.25">
      <c r="A51" s="68"/>
      <c r="B51" s="72">
        <v>85212</v>
      </c>
      <c r="C51" s="72"/>
      <c r="D51" s="77" t="s">
        <v>63</v>
      </c>
      <c r="E51" s="73">
        <f>SUM(E52:E70)</f>
        <v>9100000</v>
      </c>
      <c r="F51" s="73"/>
      <c r="G51" s="73">
        <f>SUM(G52:G71)</f>
        <v>9100000</v>
      </c>
    </row>
    <row r="52" spans="1:7" ht="12.75">
      <c r="A52" s="68"/>
      <c r="B52" s="68"/>
      <c r="C52" s="68">
        <v>3110</v>
      </c>
      <c r="D52" s="71" t="s">
        <v>64</v>
      </c>
      <c r="E52" s="69">
        <f>SUM(F52:G52)</f>
        <v>8720950</v>
      </c>
      <c r="F52" s="69"/>
      <c r="G52" s="69">
        <v>8720950</v>
      </c>
    </row>
    <row r="53" spans="1:7" ht="12.75">
      <c r="A53" s="68"/>
      <c r="B53" s="68"/>
      <c r="C53" s="68">
        <v>4010</v>
      </c>
      <c r="D53" s="71" t="s">
        <v>11</v>
      </c>
      <c r="E53" s="69">
        <f aca="true" t="shared" si="1" ref="E53:E70">SUM(F53:G53)</f>
        <v>137000</v>
      </c>
      <c r="F53" s="69"/>
      <c r="G53" s="69">
        <v>137000</v>
      </c>
    </row>
    <row r="54" spans="1:7" ht="12.75">
      <c r="A54" s="68"/>
      <c r="B54" s="68"/>
      <c r="C54" s="68">
        <v>4040</v>
      </c>
      <c r="D54" s="71" t="s">
        <v>12</v>
      </c>
      <c r="E54" s="69">
        <f t="shared" si="1"/>
        <v>12000</v>
      </c>
      <c r="F54" s="69"/>
      <c r="G54" s="69">
        <v>12000</v>
      </c>
    </row>
    <row r="55" spans="1:7" ht="12.75">
      <c r="A55" s="68"/>
      <c r="B55" s="68"/>
      <c r="C55" s="68">
        <v>4110</v>
      </c>
      <c r="D55" s="71" t="s">
        <v>13</v>
      </c>
      <c r="E55" s="69">
        <f t="shared" si="1"/>
        <v>148650</v>
      </c>
      <c r="F55" s="69"/>
      <c r="G55" s="69">
        <v>148650</v>
      </c>
    </row>
    <row r="56" spans="1:7" ht="12.75">
      <c r="A56" s="68"/>
      <c r="B56" s="68"/>
      <c r="C56" s="68">
        <v>4120</v>
      </c>
      <c r="D56" s="71" t="s">
        <v>21</v>
      </c>
      <c r="E56" s="69">
        <f t="shared" si="1"/>
        <v>5000</v>
      </c>
      <c r="F56" s="69"/>
      <c r="G56" s="69">
        <v>5000</v>
      </c>
    </row>
    <row r="57" spans="1:7" ht="12.75">
      <c r="A57" s="68"/>
      <c r="B57" s="68"/>
      <c r="C57" s="68">
        <v>4140</v>
      </c>
      <c r="D57" s="71" t="s">
        <v>50</v>
      </c>
      <c r="E57" s="69">
        <f t="shared" si="1"/>
        <v>4200</v>
      </c>
      <c r="F57" s="69"/>
      <c r="G57" s="69">
        <v>4200</v>
      </c>
    </row>
    <row r="58" spans="1:7" ht="12.75">
      <c r="A58" s="68"/>
      <c r="B58" s="68"/>
      <c r="C58" s="68">
        <v>4170</v>
      </c>
      <c r="D58" s="71" t="s">
        <v>36</v>
      </c>
      <c r="E58" s="69">
        <f t="shared" si="1"/>
        <v>1000</v>
      </c>
      <c r="F58" s="69"/>
      <c r="G58" s="69">
        <v>1000</v>
      </c>
    </row>
    <row r="59" spans="1:7" ht="12.75">
      <c r="A59" s="68"/>
      <c r="B59" s="68"/>
      <c r="C59" s="68">
        <v>4210</v>
      </c>
      <c r="D59" s="71" t="s">
        <v>6</v>
      </c>
      <c r="E59" s="69">
        <f t="shared" si="1"/>
        <v>18000</v>
      </c>
      <c r="F59" s="69"/>
      <c r="G59" s="69">
        <v>18000</v>
      </c>
    </row>
    <row r="60" spans="1:7" ht="12.75">
      <c r="A60" s="68"/>
      <c r="B60" s="68"/>
      <c r="C60" s="68">
        <v>4260</v>
      </c>
      <c r="D60" s="71" t="s">
        <v>51</v>
      </c>
      <c r="E60" s="69">
        <f t="shared" si="1"/>
        <v>0</v>
      </c>
      <c r="F60" s="69"/>
      <c r="G60" s="69"/>
    </row>
    <row r="61" spans="1:7" ht="12.75">
      <c r="A61" s="68"/>
      <c r="B61" s="68"/>
      <c r="C61" s="68">
        <v>4270</v>
      </c>
      <c r="D61" s="71" t="s">
        <v>10</v>
      </c>
      <c r="E61" s="69">
        <f t="shared" si="1"/>
        <v>0</v>
      </c>
      <c r="F61" s="69"/>
      <c r="G61" s="69"/>
    </row>
    <row r="62" spans="1:7" ht="12.75">
      <c r="A62" s="68"/>
      <c r="B62" s="68"/>
      <c r="C62" s="68">
        <v>4280</v>
      </c>
      <c r="D62" s="71" t="s">
        <v>52</v>
      </c>
      <c r="E62" s="69">
        <f t="shared" si="1"/>
        <v>300</v>
      </c>
      <c r="F62" s="69"/>
      <c r="G62" s="69">
        <v>300</v>
      </c>
    </row>
    <row r="63" spans="1:7" ht="12.75">
      <c r="A63" s="68"/>
      <c r="B63" s="68"/>
      <c r="C63" s="68">
        <v>4300</v>
      </c>
      <c r="D63" s="71" t="s">
        <v>8</v>
      </c>
      <c r="E63" s="69">
        <f t="shared" si="1"/>
        <v>40000</v>
      </c>
      <c r="F63" s="69"/>
      <c r="G63" s="69">
        <v>40000</v>
      </c>
    </row>
    <row r="64" spans="1:7" ht="25.5">
      <c r="A64" s="68"/>
      <c r="B64" s="68"/>
      <c r="C64" s="68">
        <v>4360</v>
      </c>
      <c r="D64" s="71" t="s">
        <v>71</v>
      </c>
      <c r="E64" s="69">
        <f t="shared" si="1"/>
        <v>1000</v>
      </c>
      <c r="F64" s="69"/>
      <c r="G64" s="69">
        <v>1000</v>
      </c>
    </row>
    <row r="65" spans="1:7" ht="25.5">
      <c r="A65" s="68"/>
      <c r="B65" s="68"/>
      <c r="C65" s="68">
        <v>4370</v>
      </c>
      <c r="D65" s="71" t="s">
        <v>53</v>
      </c>
      <c r="E65" s="69">
        <f t="shared" si="1"/>
        <v>2000</v>
      </c>
      <c r="F65" s="69"/>
      <c r="G65" s="69">
        <v>2000</v>
      </c>
    </row>
    <row r="66" spans="1:7" ht="12.75">
      <c r="A66" s="68"/>
      <c r="B66" s="68"/>
      <c r="C66" s="68">
        <v>4410</v>
      </c>
      <c r="D66" s="71" t="s">
        <v>15</v>
      </c>
      <c r="E66" s="69">
        <f t="shared" si="1"/>
        <v>500</v>
      </c>
      <c r="F66" s="69"/>
      <c r="G66" s="69">
        <v>500</v>
      </c>
    </row>
    <row r="67" spans="1:7" ht="12.75">
      <c r="A67" s="68"/>
      <c r="B67" s="68"/>
      <c r="C67" s="68">
        <v>4430</v>
      </c>
      <c r="D67" s="71" t="s">
        <v>25</v>
      </c>
      <c r="E67" s="69">
        <f t="shared" si="1"/>
        <v>1000</v>
      </c>
      <c r="F67" s="69"/>
      <c r="G67" s="69">
        <v>1000</v>
      </c>
    </row>
    <row r="68" spans="1:7" ht="12.75">
      <c r="A68" s="68"/>
      <c r="B68" s="68"/>
      <c r="C68" s="68">
        <v>4440</v>
      </c>
      <c r="D68" s="71" t="s">
        <v>27</v>
      </c>
      <c r="E68" s="69">
        <f t="shared" si="1"/>
        <v>4400</v>
      </c>
      <c r="F68" s="69"/>
      <c r="G68" s="69">
        <v>4400</v>
      </c>
    </row>
    <row r="69" spans="1:7" ht="25.5">
      <c r="A69" s="68"/>
      <c r="B69" s="68"/>
      <c r="C69" s="68">
        <v>4700</v>
      </c>
      <c r="D69" s="71" t="s">
        <v>61</v>
      </c>
      <c r="E69" s="69">
        <f t="shared" si="1"/>
        <v>3000</v>
      </c>
      <c r="F69" s="69"/>
      <c r="G69" s="69">
        <v>3000</v>
      </c>
    </row>
    <row r="70" spans="1:7" ht="25.5">
      <c r="A70" s="68"/>
      <c r="B70" s="68"/>
      <c r="C70" s="68">
        <v>4750</v>
      </c>
      <c r="D70" s="71" t="s">
        <v>62</v>
      </c>
      <c r="E70" s="69">
        <f t="shared" si="1"/>
        <v>1000</v>
      </c>
      <c r="F70" s="69"/>
      <c r="G70" s="69">
        <v>1000</v>
      </c>
    </row>
    <row r="71" spans="1:7" ht="12.75">
      <c r="A71" s="68"/>
      <c r="B71" s="68"/>
      <c r="C71" s="68"/>
      <c r="D71" s="71"/>
      <c r="E71" s="68"/>
      <c r="F71" s="68"/>
      <c r="G71" s="68"/>
    </row>
    <row r="72" spans="1:7" ht="25.5">
      <c r="A72" s="68"/>
      <c r="B72" s="72">
        <v>85213</v>
      </c>
      <c r="C72" s="72"/>
      <c r="D72" s="77" t="s">
        <v>65</v>
      </c>
      <c r="E72" s="73">
        <f>SUM(E73)</f>
        <v>56000</v>
      </c>
      <c r="F72" s="73"/>
      <c r="G72" s="72">
        <f>SUM(G73)</f>
        <v>56000</v>
      </c>
    </row>
    <row r="73" spans="1:7" ht="12.75">
      <c r="A73" s="68"/>
      <c r="B73" s="68"/>
      <c r="C73" s="68">
        <v>4130</v>
      </c>
      <c r="D73" s="71" t="s">
        <v>66</v>
      </c>
      <c r="E73" s="69">
        <f>SUM(F73:G73)</f>
        <v>56000</v>
      </c>
      <c r="F73" s="69"/>
      <c r="G73" s="68">
        <v>56000</v>
      </c>
    </row>
    <row r="74" spans="1:7" ht="12.75">
      <c r="A74" s="68"/>
      <c r="B74" s="68"/>
      <c r="C74" s="68"/>
      <c r="D74" s="71"/>
      <c r="E74" s="68"/>
      <c r="F74" s="68"/>
      <c r="G74" s="68"/>
    </row>
    <row r="75" spans="1:7" ht="12.75">
      <c r="A75" s="68"/>
      <c r="B75" s="72">
        <v>85214</v>
      </c>
      <c r="C75" s="72"/>
      <c r="D75" s="77" t="s">
        <v>67</v>
      </c>
      <c r="E75" s="73">
        <f>SUM(E76:E78)</f>
        <v>1033000</v>
      </c>
      <c r="F75" s="73">
        <f>SUM(F76)</f>
        <v>416000</v>
      </c>
      <c r="G75" s="73">
        <f>SUM(G76)</f>
        <v>602000</v>
      </c>
    </row>
    <row r="76" spans="1:7" ht="12.75">
      <c r="A76" s="68"/>
      <c r="B76" s="68"/>
      <c r="C76" s="68">
        <v>3110</v>
      </c>
      <c r="D76" s="71" t="s">
        <v>64</v>
      </c>
      <c r="E76" s="69">
        <f>SUM(F76:G76)</f>
        <v>1018000</v>
      </c>
      <c r="F76" s="69">
        <v>416000</v>
      </c>
      <c r="G76" s="68">
        <v>602000</v>
      </c>
    </row>
    <row r="77" spans="1:7" ht="12.75">
      <c r="A77" s="68"/>
      <c r="B77" s="68"/>
      <c r="C77" s="68"/>
      <c r="D77" s="71" t="s">
        <v>68</v>
      </c>
      <c r="E77" s="69">
        <f>SUM(F77:G77)</f>
        <v>0</v>
      </c>
      <c r="F77" s="68"/>
      <c r="G77" s="68"/>
    </row>
    <row r="78" spans="1:7" ht="12.75">
      <c r="A78" s="68"/>
      <c r="B78" s="68"/>
      <c r="C78" s="68">
        <v>4300</v>
      </c>
      <c r="D78" s="71" t="s">
        <v>8</v>
      </c>
      <c r="E78" s="69">
        <f>SUM(F78:G78)</f>
        <v>15000</v>
      </c>
      <c r="F78" s="69">
        <v>15000</v>
      </c>
      <c r="G78" s="68"/>
    </row>
    <row r="79" spans="1:7" ht="12.75">
      <c r="A79" s="68"/>
      <c r="B79" s="68"/>
      <c r="C79" s="68"/>
      <c r="D79" s="71"/>
      <c r="E79" s="68"/>
      <c r="F79" s="68"/>
      <c r="G79" s="68"/>
    </row>
    <row r="80" spans="1:7" ht="12.75">
      <c r="A80" s="68"/>
      <c r="B80" s="72">
        <v>85219</v>
      </c>
      <c r="C80" s="72"/>
      <c r="D80" s="77" t="s">
        <v>69</v>
      </c>
      <c r="E80" s="73">
        <f>SUM(F80:G80)</f>
        <v>1235450</v>
      </c>
      <c r="F80" s="73">
        <f>SUM(F81:F101)</f>
        <v>1235450</v>
      </c>
      <c r="G80" s="72"/>
    </row>
    <row r="81" spans="1:7" ht="12.75">
      <c r="A81" s="68"/>
      <c r="B81" s="68"/>
      <c r="C81" s="68">
        <v>3020</v>
      </c>
      <c r="D81" s="71" t="s">
        <v>70</v>
      </c>
      <c r="E81" s="90">
        <f aca="true" t="shared" si="2" ref="E81:E101">SUM(F81:G81)</f>
        <v>2650</v>
      </c>
      <c r="F81" s="69">
        <v>2650</v>
      </c>
      <c r="G81" s="68"/>
    </row>
    <row r="82" spans="1:7" ht="12.75">
      <c r="A82" s="68"/>
      <c r="B82" s="68"/>
      <c r="C82" s="68">
        <v>4010</v>
      </c>
      <c r="D82" s="71" t="s">
        <v>11</v>
      </c>
      <c r="E82" s="90">
        <f t="shared" si="2"/>
        <v>769070</v>
      </c>
      <c r="F82" s="69">
        <v>769070</v>
      </c>
      <c r="G82" s="68"/>
    </row>
    <row r="83" spans="1:7" ht="12.75">
      <c r="A83" s="68"/>
      <c r="B83" s="68"/>
      <c r="C83" s="68">
        <v>4040</v>
      </c>
      <c r="D83" s="71" t="s">
        <v>12</v>
      </c>
      <c r="E83" s="90">
        <f t="shared" si="2"/>
        <v>52846</v>
      </c>
      <c r="F83" s="69">
        <v>52846</v>
      </c>
      <c r="G83" s="68"/>
    </row>
    <row r="84" spans="1:7" ht="12.75">
      <c r="A84" s="68"/>
      <c r="B84" s="68"/>
      <c r="C84" s="68">
        <v>4110</v>
      </c>
      <c r="D84" s="71" t="s">
        <v>13</v>
      </c>
      <c r="E84" s="90">
        <f t="shared" si="2"/>
        <v>121000</v>
      </c>
      <c r="F84" s="69">
        <v>121000</v>
      </c>
      <c r="G84" s="68"/>
    </row>
    <row r="85" spans="1:7" ht="12.75">
      <c r="A85" s="68"/>
      <c r="B85" s="68"/>
      <c r="C85" s="68">
        <v>4120</v>
      </c>
      <c r="D85" s="71" t="s">
        <v>21</v>
      </c>
      <c r="E85" s="90">
        <f t="shared" si="2"/>
        <v>19784</v>
      </c>
      <c r="F85" s="69">
        <v>19784</v>
      </c>
      <c r="G85" s="68"/>
    </row>
    <row r="86" spans="1:7" ht="12.75">
      <c r="A86" s="68"/>
      <c r="B86" s="68"/>
      <c r="C86" s="68">
        <v>4140</v>
      </c>
      <c r="D86" s="71" t="s">
        <v>50</v>
      </c>
      <c r="E86" s="90">
        <f t="shared" si="2"/>
        <v>17000</v>
      </c>
      <c r="F86" s="69">
        <v>17000</v>
      </c>
      <c r="G86" s="68"/>
    </row>
    <row r="87" spans="1:7" ht="12.75">
      <c r="A87" s="68"/>
      <c r="B87" s="68"/>
      <c r="C87" s="68">
        <v>4170</v>
      </c>
      <c r="D87" s="71" t="s">
        <v>36</v>
      </c>
      <c r="E87" s="90">
        <f t="shared" si="2"/>
        <v>18000</v>
      </c>
      <c r="F87" s="69">
        <v>18000</v>
      </c>
      <c r="G87" s="68"/>
    </row>
    <row r="88" spans="1:7" ht="12.75">
      <c r="A88" s="68"/>
      <c r="B88" s="68"/>
      <c r="C88" s="68">
        <v>4210</v>
      </c>
      <c r="D88" s="71" t="s">
        <v>6</v>
      </c>
      <c r="E88" s="90">
        <f t="shared" si="2"/>
        <v>80000</v>
      </c>
      <c r="F88" s="69">
        <v>80000</v>
      </c>
      <c r="G88" s="68"/>
    </row>
    <row r="89" spans="1:7" ht="12.75">
      <c r="A89" s="68"/>
      <c r="B89" s="68"/>
      <c r="C89" s="68">
        <v>4260</v>
      </c>
      <c r="D89" s="71" t="s">
        <v>51</v>
      </c>
      <c r="E89" s="90">
        <f t="shared" si="2"/>
        <v>25000</v>
      </c>
      <c r="F89" s="69">
        <v>25000</v>
      </c>
      <c r="G89" s="68"/>
    </row>
    <row r="90" spans="1:7" ht="12.75">
      <c r="A90" s="68"/>
      <c r="B90" s="68"/>
      <c r="C90" s="68">
        <v>4270</v>
      </c>
      <c r="D90" s="71" t="s">
        <v>10</v>
      </c>
      <c r="E90" s="90">
        <f t="shared" si="2"/>
        <v>20000</v>
      </c>
      <c r="F90" s="69">
        <v>20000</v>
      </c>
      <c r="G90" s="68"/>
    </row>
    <row r="91" spans="1:7" ht="12.75">
      <c r="A91" s="68"/>
      <c r="B91" s="68"/>
      <c r="C91" s="68">
        <v>4280</v>
      </c>
      <c r="D91" s="71" t="s">
        <v>52</v>
      </c>
      <c r="E91" s="90">
        <f t="shared" si="2"/>
        <v>2000</v>
      </c>
      <c r="F91" s="69">
        <v>2000</v>
      </c>
      <c r="G91" s="68"/>
    </row>
    <row r="92" spans="1:7" ht="12.75">
      <c r="A92" s="68"/>
      <c r="B92" s="68"/>
      <c r="C92" s="68">
        <v>4300</v>
      </c>
      <c r="D92" s="71" t="s">
        <v>8</v>
      </c>
      <c r="E92" s="90">
        <f t="shared" si="2"/>
        <v>30000</v>
      </c>
      <c r="F92" s="69">
        <v>30000</v>
      </c>
      <c r="G92" s="68"/>
    </row>
    <row r="93" spans="1:7" ht="12.75">
      <c r="A93" s="68"/>
      <c r="B93" s="68"/>
      <c r="C93" s="68">
        <v>4350</v>
      </c>
      <c r="D93" s="71" t="s">
        <v>60</v>
      </c>
      <c r="E93" s="90">
        <f t="shared" si="2"/>
        <v>2500</v>
      </c>
      <c r="F93" s="69">
        <v>2500</v>
      </c>
      <c r="G93" s="68"/>
    </row>
    <row r="94" spans="1:7" ht="25.5">
      <c r="A94" s="68"/>
      <c r="B94" s="68"/>
      <c r="C94" s="68">
        <v>4360</v>
      </c>
      <c r="D94" s="71" t="s">
        <v>71</v>
      </c>
      <c r="E94" s="90">
        <f t="shared" si="2"/>
        <v>12000</v>
      </c>
      <c r="F94" s="69">
        <v>12000</v>
      </c>
      <c r="G94" s="68"/>
    </row>
    <row r="95" spans="1:7" ht="25.5">
      <c r="A95" s="68"/>
      <c r="B95" s="68"/>
      <c r="C95" s="68">
        <v>4370</v>
      </c>
      <c r="D95" s="71" t="s">
        <v>53</v>
      </c>
      <c r="E95" s="90">
        <f t="shared" si="2"/>
        <v>7000</v>
      </c>
      <c r="F95" s="69">
        <v>7000</v>
      </c>
      <c r="G95" s="68"/>
    </row>
    <row r="96" spans="1:7" ht="12.75">
      <c r="A96" s="68"/>
      <c r="B96" s="68"/>
      <c r="C96" s="68">
        <v>4400</v>
      </c>
      <c r="D96" s="71" t="s">
        <v>54</v>
      </c>
      <c r="E96" s="90">
        <f t="shared" si="2"/>
        <v>9600</v>
      </c>
      <c r="F96" s="69">
        <v>9600</v>
      </c>
      <c r="G96" s="68"/>
    </row>
    <row r="97" spans="1:7" ht="12.75">
      <c r="A97" s="68"/>
      <c r="B97" s="68"/>
      <c r="C97" s="68">
        <v>4410</v>
      </c>
      <c r="D97" s="71" t="s">
        <v>15</v>
      </c>
      <c r="E97" s="90">
        <f t="shared" si="2"/>
        <v>2000</v>
      </c>
      <c r="F97" s="69">
        <v>2000</v>
      </c>
      <c r="G97" s="68"/>
    </row>
    <row r="98" spans="1:7" ht="12.75">
      <c r="A98" s="68"/>
      <c r="B98" s="68"/>
      <c r="C98" s="68">
        <v>4430</v>
      </c>
      <c r="D98" s="71" t="s">
        <v>25</v>
      </c>
      <c r="E98" s="90">
        <f t="shared" si="2"/>
        <v>2000</v>
      </c>
      <c r="F98" s="69">
        <v>2000</v>
      </c>
      <c r="G98" s="68"/>
    </row>
    <row r="99" spans="1:7" ht="12.75">
      <c r="A99" s="68"/>
      <c r="B99" s="68"/>
      <c r="C99" s="68">
        <v>4440</v>
      </c>
      <c r="D99" s="71" t="s">
        <v>27</v>
      </c>
      <c r="E99" s="90">
        <f t="shared" si="2"/>
        <v>19000</v>
      </c>
      <c r="F99" s="69">
        <v>19000</v>
      </c>
      <c r="G99" s="68"/>
    </row>
    <row r="100" spans="1:7" ht="25.5">
      <c r="A100" s="68"/>
      <c r="B100" s="68"/>
      <c r="C100" s="68">
        <v>4700</v>
      </c>
      <c r="D100" s="71" t="s">
        <v>61</v>
      </c>
      <c r="E100" s="90">
        <f t="shared" si="2"/>
        <v>10000</v>
      </c>
      <c r="F100" s="69">
        <v>10000</v>
      </c>
      <c r="G100" s="68"/>
    </row>
    <row r="101" spans="1:7" ht="25.5">
      <c r="A101" s="68"/>
      <c r="B101" s="68"/>
      <c r="C101" s="68">
        <v>4750</v>
      </c>
      <c r="D101" s="71" t="s">
        <v>62</v>
      </c>
      <c r="E101" s="90">
        <f t="shared" si="2"/>
        <v>14000</v>
      </c>
      <c r="F101" s="69">
        <v>14000</v>
      </c>
      <c r="G101" s="68"/>
    </row>
    <row r="102" spans="1:7" ht="12.75">
      <c r="A102" s="68"/>
      <c r="B102" s="68"/>
      <c r="C102" s="68"/>
      <c r="D102" s="71"/>
      <c r="E102" s="68"/>
      <c r="F102" s="68"/>
      <c r="G102" s="68"/>
    </row>
    <row r="103" spans="1:7" ht="12.75">
      <c r="A103" s="68"/>
      <c r="B103" s="72">
        <v>85228</v>
      </c>
      <c r="C103" s="72"/>
      <c r="D103" s="77" t="s">
        <v>72</v>
      </c>
      <c r="E103" s="73">
        <f>SUM(F103:G103)</f>
        <v>479300</v>
      </c>
      <c r="F103" s="73">
        <f>SUM(F104)</f>
        <v>410000</v>
      </c>
      <c r="G103" s="73">
        <f>SUM(G105:G113)</f>
        <v>69300</v>
      </c>
    </row>
    <row r="104" spans="1:7" ht="12.75">
      <c r="A104" s="68"/>
      <c r="B104" s="68"/>
      <c r="C104" s="68">
        <v>3110</v>
      </c>
      <c r="D104" s="71" t="s">
        <v>64</v>
      </c>
      <c r="E104" s="69">
        <f>SUM(F104:G104)</f>
        <v>410000</v>
      </c>
      <c r="F104" s="69">
        <v>410000</v>
      </c>
      <c r="G104" s="68"/>
    </row>
    <row r="105" spans="1:7" ht="12.75">
      <c r="A105" s="68"/>
      <c r="B105" s="68"/>
      <c r="C105" s="68">
        <v>4010</v>
      </c>
      <c r="D105" s="71" t="s">
        <v>11</v>
      </c>
      <c r="E105" s="69">
        <f aca="true" t="shared" si="3" ref="E105:E113">SUM(F105:G105)</f>
        <v>31840</v>
      </c>
      <c r="F105" s="69"/>
      <c r="G105" s="69">
        <v>31840</v>
      </c>
    </row>
    <row r="106" spans="1:7" ht="12.75">
      <c r="A106" s="68"/>
      <c r="B106" s="68"/>
      <c r="C106" s="68">
        <v>4040</v>
      </c>
      <c r="D106" s="71" t="s">
        <v>12</v>
      </c>
      <c r="E106" s="69">
        <f t="shared" si="3"/>
        <v>2600</v>
      </c>
      <c r="F106" s="69"/>
      <c r="G106" s="69">
        <v>2600</v>
      </c>
    </row>
    <row r="107" spans="1:7" ht="12.75">
      <c r="A107" s="68"/>
      <c r="B107" s="68"/>
      <c r="C107" s="68">
        <v>4110</v>
      </c>
      <c r="D107" s="71" t="s">
        <v>13</v>
      </c>
      <c r="E107" s="69">
        <f t="shared" si="3"/>
        <v>6500</v>
      </c>
      <c r="F107" s="69"/>
      <c r="G107" s="69">
        <v>6500</v>
      </c>
    </row>
    <row r="108" spans="1:7" ht="12.75">
      <c r="A108" s="68"/>
      <c r="B108" s="68"/>
      <c r="C108" s="68">
        <v>4120</v>
      </c>
      <c r="D108" s="71" t="s">
        <v>21</v>
      </c>
      <c r="E108" s="69">
        <f t="shared" si="3"/>
        <v>900</v>
      </c>
      <c r="F108" s="69"/>
      <c r="G108" s="69">
        <v>900</v>
      </c>
    </row>
    <row r="109" spans="1:7" ht="12.75">
      <c r="A109" s="68"/>
      <c r="B109" s="68"/>
      <c r="C109" s="68">
        <v>4140</v>
      </c>
      <c r="D109" s="71" t="s">
        <v>50</v>
      </c>
      <c r="E109" s="69">
        <f t="shared" si="3"/>
        <v>1500</v>
      </c>
      <c r="F109" s="69"/>
      <c r="G109" s="69">
        <v>1500</v>
      </c>
    </row>
    <row r="110" spans="1:7" ht="12.75">
      <c r="A110" s="68"/>
      <c r="B110" s="68"/>
      <c r="C110" s="68">
        <v>4170</v>
      </c>
      <c r="D110" s="71" t="s">
        <v>36</v>
      </c>
      <c r="E110" s="69">
        <f t="shared" si="3"/>
        <v>22010</v>
      </c>
      <c r="F110" s="69"/>
      <c r="G110" s="69">
        <v>22010</v>
      </c>
    </row>
    <row r="111" spans="1:7" ht="12.75">
      <c r="A111" s="68"/>
      <c r="B111" s="68"/>
      <c r="C111" s="68">
        <v>4210</v>
      </c>
      <c r="D111" s="71" t="s">
        <v>6</v>
      </c>
      <c r="E111" s="69">
        <f t="shared" si="3"/>
        <v>2000</v>
      </c>
      <c r="F111" s="69"/>
      <c r="G111" s="69">
        <v>2000</v>
      </c>
    </row>
    <row r="112" spans="1:7" ht="12.75">
      <c r="A112" s="68"/>
      <c r="B112" s="68"/>
      <c r="C112" s="68">
        <v>4410</v>
      </c>
      <c r="D112" s="71" t="s">
        <v>15</v>
      </c>
      <c r="E112" s="69">
        <f t="shared" si="3"/>
        <v>300</v>
      </c>
      <c r="F112" s="69"/>
      <c r="G112" s="69">
        <v>300</v>
      </c>
    </row>
    <row r="113" spans="1:7" ht="12.75">
      <c r="A113" s="68"/>
      <c r="B113" s="68"/>
      <c r="C113" s="68">
        <v>4440</v>
      </c>
      <c r="D113" s="71" t="s">
        <v>27</v>
      </c>
      <c r="E113" s="69">
        <f t="shared" si="3"/>
        <v>1650</v>
      </c>
      <c r="F113" s="69"/>
      <c r="G113" s="69">
        <v>1650</v>
      </c>
    </row>
    <row r="114" spans="1:7" ht="12.75">
      <c r="A114" s="68"/>
      <c r="B114" s="68"/>
      <c r="C114" s="68"/>
      <c r="D114" s="71"/>
      <c r="E114" s="68"/>
      <c r="F114" s="68"/>
      <c r="G114" s="68"/>
    </row>
    <row r="115" spans="1:7" ht="12.75">
      <c r="A115" s="68"/>
      <c r="B115" s="72">
        <v>85295</v>
      </c>
      <c r="C115" s="72"/>
      <c r="D115" s="77" t="s">
        <v>73</v>
      </c>
      <c r="E115" s="73">
        <f>SUM(E116)</f>
        <v>558000</v>
      </c>
      <c r="F115" s="73">
        <f>SUM(F116)</f>
        <v>558000</v>
      </c>
      <c r="G115" s="72"/>
    </row>
    <row r="116" spans="1:7" ht="12.75">
      <c r="A116" s="68"/>
      <c r="B116" s="68"/>
      <c r="C116" s="68">
        <v>3110</v>
      </c>
      <c r="D116" s="71" t="s">
        <v>64</v>
      </c>
      <c r="E116" s="69">
        <f>SUM(F116)</f>
        <v>558000</v>
      </c>
      <c r="F116" s="69">
        <v>558000</v>
      </c>
      <c r="G116" s="68"/>
    </row>
    <row r="117" spans="1:7" ht="12.75">
      <c r="A117" s="68"/>
      <c r="B117" s="68"/>
      <c r="C117" s="68"/>
      <c r="D117" s="71"/>
      <c r="E117" s="68"/>
      <c r="F117" s="68"/>
      <c r="G117" s="68"/>
    </row>
    <row r="118" spans="1:7" ht="15">
      <c r="A118" s="74"/>
      <c r="B118" s="74"/>
      <c r="C118" s="74"/>
      <c r="D118" s="76" t="s">
        <v>74</v>
      </c>
      <c r="E118" s="75">
        <f>E24</f>
        <v>13079650</v>
      </c>
      <c r="F118" s="75">
        <f>F24</f>
        <v>2940350</v>
      </c>
      <c r="G118" s="75">
        <f>G24</f>
        <v>10124300</v>
      </c>
    </row>
    <row r="119" spans="1:7" ht="12.75">
      <c r="A119" s="68"/>
      <c r="B119" s="68"/>
      <c r="C119" s="68"/>
      <c r="D119" s="71"/>
      <c r="E119" s="68"/>
      <c r="F119" s="68"/>
      <c r="G119" s="68"/>
    </row>
    <row r="122" ht="12.75">
      <c r="F122" s="1" t="s">
        <v>77</v>
      </c>
    </row>
    <row r="125" ht="12.75">
      <c r="F125" s="1" t="s">
        <v>78</v>
      </c>
    </row>
  </sheetData>
  <mergeCells count="5">
    <mergeCell ref="G11:G12"/>
    <mergeCell ref="A7:F7"/>
    <mergeCell ref="D11:D12"/>
    <mergeCell ref="E11:E12"/>
    <mergeCell ref="F11:F12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51"/>
      <c r="B9" s="52"/>
      <c r="C9" s="50" t="s">
        <v>33</v>
      </c>
      <c r="D9" s="50" t="s">
        <v>34</v>
      </c>
      <c r="E9" s="50" t="s">
        <v>31</v>
      </c>
    </row>
    <row r="10" spans="1:5" ht="12.75">
      <c r="A10" s="49"/>
      <c r="B10" s="20"/>
      <c r="C10" s="53">
        <f>C11+C18</f>
        <v>296666</v>
      </c>
      <c r="D10" s="54">
        <f>D11+D18</f>
        <v>103334</v>
      </c>
      <c r="E10" s="55">
        <f aca="true" t="shared" si="0" ref="E10:E15">SUM(C10:D10)</f>
        <v>400000</v>
      </c>
    </row>
    <row r="11" spans="1:5" ht="12.75">
      <c r="A11" s="35"/>
      <c r="B11" s="36" t="s">
        <v>38</v>
      </c>
      <c r="C11" s="56">
        <f>SUM(C12:C15)</f>
        <v>17200</v>
      </c>
      <c r="D11" s="57"/>
      <c r="E11" s="58">
        <f t="shared" si="0"/>
        <v>17200</v>
      </c>
    </row>
    <row r="12" spans="1:5" ht="12.75">
      <c r="A12" s="37" t="s">
        <v>37</v>
      </c>
      <c r="B12" s="38" t="s">
        <v>36</v>
      </c>
      <c r="C12" s="39">
        <v>5000</v>
      </c>
      <c r="D12" s="19"/>
      <c r="E12" s="34">
        <f t="shared" si="0"/>
        <v>5000</v>
      </c>
    </row>
    <row r="13" spans="1:5" ht="12.75">
      <c r="A13" s="37" t="s">
        <v>5</v>
      </c>
      <c r="B13" s="38" t="s">
        <v>6</v>
      </c>
      <c r="C13" s="39">
        <v>2000</v>
      </c>
      <c r="D13" s="19"/>
      <c r="E13" s="34">
        <f t="shared" si="0"/>
        <v>2000</v>
      </c>
    </row>
    <row r="14" spans="1:5" ht="12.75">
      <c r="A14" s="37" t="s">
        <v>7</v>
      </c>
      <c r="B14" s="38" t="s">
        <v>8</v>
      </c>
      <c r="C14" s="39">
        <v>10000</v>
      </c>
      <c r="D14" s="19"/>
      <c r="E14" s="34">
        <f t="shared" si="0"/>
        <v>10000</v>
      </c>
    </row>
    <row r="15" spans="1:5" ht="12.75">
      <c r="A15" s="37" t="s">
        <v>24</v>
      </c>
      <c r="B15" s="38" t="s">
        <v>15</v>
      </c>
      <c r="C15" s="39">
        <v>200</v>
      </c>
      <c r="D15" s="19"/>
      <c r="E15" s="34">
        <f t="shared" si="0"/>
        <v>200</v>
      </c>
    </row>
    <row r="16" spans="1:5" ht="12.75">
      <c r="A16" s="32"/>
      <c r="B16" s="33"/>
      <c r="C16" s="40"/>
      <c r="D16" s="19"/>
      <c r="E16" s="41"/>
    </row>
    <row r="17" spans="1:5" ht="12.75">
      <c r="A17" s="32"/>
      <c r="B17" s="33"/>
      <c r="C17" s="40"/>
      <c r="D17" s="19"/>
      <c r="E17" s="41"/>
    </row>
    <row r="18" spans="1:5" ht="12.75">
      <c r="A18" s="32"/>
      <c r="B18" s="33" t="s">
        <v>28</v>
      </c>
      <c r="C18" s="59">
        <f>SUM(C19:C33)</f>
        <v>279466</v>
      </c>
      <c r="D18" s="59">
        <f>SUM(D19:D33)</f>
        <v>103334</v>
      </c>
      <c r="E18" s="60">
        <f>SUM(C18:D18)</f>
        <v>382800</v>
      </c>
    </row>
    <row r="19" spans="1:5" ht="12.75">
      <c r="A19" s="42" t="s">
        <v>32</v>
      </c>
      <c r="B19" s="43"/>
      <c r="C19" s="40"/>
      <c r="D19" s="19"/>
      <c r="E19" s="41"/>
    </row>
    <row r="20" spans="1:5" ht="38.25">
      <c r="A20" s="44" t="s">
        <v>29</v>
      </c>
      <c r="B20" s="45" t="s">
        <v>30</v>
      </c>
      <c r="C20" s="40"/>
      <c r="D20" s="19"/>
      <c r="E20" s="41">
        <f>SUM(C20:D20)</f>
        <v>0</v>
      </c>
    </row>
    <row r="21" spans="1:5" ht="12.75">
      <c r="A21" s="44" t="s">
        <v>16</v>
      </c>
      <c r="B21" s="38" t="s">
        <v>14</v>
      </c>
      <c r="C21" s="40">
        <v>7000</v>
      </c>
      <c r="D21" s="19"/>
      <c r="E21" s="41">
        <f aca="true" t="shared" si="1" ref="E21:E34">SUM(C21:D21)</f>
        <v>7000</v>
      </c>
    </row>
    <row r="22" spans="1:5" ht="12.75">
      <c r="A22" s="44" t="s">
        <v>17</v>
      </c>
      <c r="B22" s="38" t="s">
        <v>11</v>
      </c>
      <c r="C22" s="40"/>
      <c r="D22" s="19">
        <v>39936</v>
      </c>
      <c r="E22" s="41">
        <f t="shared" si="1"/>
        <v>39936</v>
      </c>
    </row>
    <row r="23" spans="1:5" ht="12.75">
      <c r="A23" s="44" t="s">
        <v>18</v>
      </c>
      <c r="B23" s="38" t="s">
        <v>12</v>
      </c>
      <c r="C23" s="40"/>
      <c r="D23" s="19">
        <v>3854</v>
      </c>
      <c r="E23" s="41">
        <f t="shared" si="1"/>
        <v>3854</v>
      </c>
    </row>
    <row r="24" spans="1:5" ht="12.75">
      <c r="A24" s="44" t="s">
        <v>19</v>
      </c>
      <c r="B24" s="38" t="s">
        <v>13</v>
      </c>
      <c r="C24" s="40">
        <v>2000</v>
      </c>
      <c r="D24" s="19">
        <v>8900</v>
      </c>
      <c r="E24" s="41">
        <f t="shared" si="1"/>
        <v>10900</v>
      </c>
    </row>
    <row r="25" spans="1:5" ht="12.75">
      <c r="A25" s="44" t="s">
        <v>20</v>
      </c>
      <c r="B25" s="38" t="s">
        <v>21</v>
      </c>
      <c r="C25" s="40">
        <v>200</v>
      </c>
      <c r="D25" s="19">
        <v>1100</v>
      </c>
      <c r="E25" s="41">
        <f t="shared" si="1"/>
        <v>1300</v>
      </c>
    </row>
    <row r="26" spans="1:5" ht="12.75">
      <c r="A26" s="44" t="s">
        <v>37</v>
      </c>
      <c r="B26" s="38"/>
      <c r="C26" s="40">
        <v>20000</v>
      </c>
      <c r="D26" s="19">
        <v>19680</v>
      </c>
      <c r="E26" s="41">
        <f t="shared" si="1"/>
        <v>39680</v>
      </c>
    </row>
    <row r="27" spans="1:5" ht="12.75">
      <c r="A27" s="44" t="s">
        <v>5</v>
      </c>
      <c r="B27" s="38" t="s">
        <v>6</v>
      </c>
      <c r="C27" s="40">
        <v>5000</v>
      </c>
      <c r="D27" s="19">
        <v>10764</v>
      </c>
      <c r="E27" s="41">
        <f t="shared" si="1"/>
        <v>15764</v>
      </c>
    </row>
    <row r="28" spans="1:5" ht="12.75">
      <c r="A28" s="44" t="s">
        <v>22</v>
      </c>
      <c r="B28" s="38"/>
      <c r="C28" s="40">
        <v>6000</v>
      </c>
      <c r="D28" s="19"/>
      <c r="E28" s="41">
        <f t="shared" si="1"/>
        <v>6000</v>
      </c>
    </row>
    <row r="29" spans="1:5" ht="12.75">
      <c r="A29" s="44" t="s">
        <v>9</v>
      </c>
      <c r="B29" s="38" t="s">
        <v>10</v>
      </c>
      <c r="C29" s="40"/>
      <c r="D29" s="19">
        <v>2000</v>
      </c>
      <c r="E29" s="41">
        <f t="shared" si="1"/>
        <v>2000</v>
      </c>
    </row>
    <row r="30" spans="1:5" ht="12.75">
      <c r="A30" s="44" t="s">
        <v>7</v>
      </c>
      <c r="B30" s="38" t="s">
        <v>8</v>
      </c>
      <c r="C30" s="40">
        <v>237466</v>
      </c>
      <c r="D30" s="19">
        <v>15600</v>
      </c>
      <c r="E30" s="41">
        <f t="shared" si="1"/>
        <v>253066</v>
      </c>
    </row>
    <row r="31" spans="1:5" ht="12.75">
      <c r="A31" s="44" t="s">
        <v>24</v>
      </c>
      <c r="B31" s="38" t="s">
        <v>15</v>
      </c>
      <c r="C31" s="40">
        <v>1800</v>
      </c>
      <c r="D31" s="19"/>
      <c r="E31" s="41">
        <f t="shared" si="1"/>
        <v>1800</v>
      </c>
    </row>
    <row r="32" spans="1:5" ht="12.75">
      <c r="A32" s="44" t="s">
        <v>23</v>
      </c>
      <c r="B32" s="38" t="s">
        <v>25</v>
      </c>
      <c r="C32" s="40"/>
      <c r="D32" s="19"/>
      <c r="E32" s="41">
        <f t="shared" si="1"/>
        <v>0</v>
      </c>
    </row>
    <row r="33" spans="1:5" ht="25.5">
      <c r="A33" s="44" t="s">
        <v>26</v>
      </c>
      <c r="B33" s="46" t="s">
        <v>27</v>
      </c>
      <c r="C33" s="40"/>
      <c r="D33" s="19">
        <v>1500</v>
      </c>
      <c r="E33" s="41">
        <f t="shared" si="1"/>
        <v>1500</v>
      </c>
    </row>
    <row r="34" spans="1:5" ht="12.75">
      <c r="A34" s="47"/>
      <c r="B34" s="40"/>
      <c r="C34" s="40"/>
      <c r="D34" s="19"/>
      <c r="E34" s="41">
        <f t="shared" si="1"/>
        <v>0</v>
      </c>
    </row>
    <row r="35" spans="1:5" ht="12.75">
      <c r="A35" s="48"/>
      <c r="B35" s="21"/>
      <c r="C35" s="61">
        <f>SUM(C10)</f>
        <v>296666</v>
      </c>
      <c r="D35" s="61">
        <f>SUM(D10)</f>
        <v>103334</v>
      </c>
      <c r="E35" s="61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2008-01-16T14:06:48Z</cp:lastPrinted>
  <dcterms:created xsi:type="dcterms:W3CDTF">2000-11-02T08:00:54Z</dcterms:created>
  <dcterms:modified xsi:type="dcterms:W3CDTF">2009-03-06T08:55:40Z</dcterms:modified>
  <cp:category/>
  <cp:version/>
  <cp:contentType/>
  <cp:contentStatus/>
  <cp:revision>1</cp:revision>
</cp:coreProperties>
</file>