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'Arkusz1'!$23:$24</definedName>
  </definedNames>
  <calcPr fullCalcOnLoad="1"/>
</workbook>
</file>

<file path=xl/sharedStrings.xml><?xml version="1.0" encoding="utf-8"?>
<sst xmlns="http://schemas.openxmlformats.org/spreadsheetml/2006/main" count="157" uniqueCount="75">
  <si>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</si>
  <si>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</si>
  <si>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</si>
  <si>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</si>
  <si>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</si>
  <si>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</si>
  <si>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</si>
  <si>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</si>
  <si>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</si>
  <si>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</si>
  <si>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</si>
  <si>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</si>
  <si>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</si>
  <si>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</si>
  <si>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</si>
  <si>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</si>
  <si>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</si>
  <si>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</si>
  <si>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</si>
  <si>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</si>
  <si>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</si>
  <si>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</si>
  <si>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</si>
  <si>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</si>
  <si>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</si>
  <si>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</si>
  <si>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</si>
  <si>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</si>
  <si>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</si>
  <si>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</si>
  <si>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</si>
  <si>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</si>
  <si>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</si>
  <si>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</si>
  <si>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</si>
  <si>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</si>
  <si>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</si>
  <si>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</si>
  <si>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</si>
  <si>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</si>
  <si>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</si>
  <si>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</si>
  <si>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</si>
  <si>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</si>
  <si>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</si>
  <si>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</si>
  <si>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</si>
  <si>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</si>
  <si>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</si>
  <si>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</t>
  </si>
  <si>
    <t>Wydatki</t>
  </si>
  <si>
    <t>0750</t>
  </si>
  <si>
    <t>Dochody z najmu i dzierż.skł.maj.S.P., jedn. sam. ter. lub innych jedn.zal.do s.f.p oraz innych umów o pod.char.</t>
  </si>
  <si>
    <t>0830</t>
  </si>
  <si>
    <t>Wpływy z usług</t>
  </si>
  <si>
    <t>4140</t>
  </si>
  <si>
    <t>Wpłaty na Państw.Fundusz Reh.Osób Niepełnospr.</t>
  </si>
  <si>
    <t>4280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</si>
  <si>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</si>
  <si>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</si>
  <si>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</si>
  <si>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</si>
  <si>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4370</t>
  </si>
  <si>
    <t>4740</t>
  </si>
  <si>
    <t>4750</t>
  </si>
  <si>
    <t>Burmistrza Wyszkowa</t>
  </si>
  <si>
    <t>Burmistrz Wyszkowa</t>
  </si>
  <si>
    <t>Grzegorz Nowosielski</t>
  </si>
  <si>
    <t>Zespół Szkół w Leszczydole Nowinach</t>
  </si>
  <si>
    <t>Załącznik Nr 14</t>
  </si>
  <si>
    <t>Pozostała działalność</t>
  </si>
  <si>
    <t>Dokształcanie i doskonalenie nauczycieli</t>
  </si>
  <si>
    <t>do Zarządzenia Nr 12/2008</t>
  </si>
  <si>
    <t>z dnia 16 stycznia 2008</t>
  </si>
  <si>
    <t>plan na 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</si>
</sst>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1" fillId="0" borderId="4" xfId="0" applyFont="1" applyAlignment="1">
      <alignment/>
    </xf>
    <xf numFmtId="0" fontId="1" fillId="0" borderId="5" xfId="0" applyFont="1" applyAlignment="1">
      <alignment/>
    </xf>
    <xf numFmtId="0" fontId="2" fillId="0" borderId="6" xfId="0" applyFont="1" applyAlignment="1">
      <alignment/>
    </xf>
    <xf numFmtId="0" fontId="2" fillId="0" borderId="0" xfId="0" applyFont="1" applyAlignment="1">
      <alignment/>
    </xf>
    <xf numFmtId="3" fontId="1" fillId="0" borderId="7" xfId="0" applyFont="1" applyBorder="1" applyAlignment="1">
      <alignment horizontal="right"/>
    </xf>
    <xf numFmtId="3" fontId="4" fillId="0" borderId="7" xfId="0" applyFont="1" applyBorder="1" applyAlignment="1">
      <alignment horizontal="right"/>
    </xf>
    <xf numFmtId="3" fontId="2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3" xfId="0" applyNumberFormat="1" applyBorder="1" applyAlignment="1">
      <alignment/>
    </xf>
    <xf numFmtId="49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49" fontId="4" fillId="0" borderId="18" xfId="0" applyFont="1" applyBorder="1" applyAlignment="1">
      <alignment/>
    </xf>
    <xf numFmtId="0" fontId="0" fillId="0" borderId="19" xfId="0" applyBorder="1" applyAlignment="1">
      <alignment/>
    </xf>
    <xf numFmtId="49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49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3" fontId="1" fillId="0" borderId="25" xfId="0" applyFont="1" applyBorder="1" applyAlignment="1">
      <alignment horizontal="right"/>
    </xf>
    <xf numFmtId="3" fontId="1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49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49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1" fillId="0" borderId="1" xfId="0" applyFont="1" applyBorder="1" applyAlignment="1">
      <alignment/>
    </xf>
    <xf numFmtId="3" fontId="2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49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28" xfId="0" applyFont="1" applyBorder="1" applyAlignment="1">
      <alignment horizontal="center"/>
    </xf>
    <xf numFmtId="3" fontId="1" fillId="0" borderId="28" xfId="0" applyFont="1" applyBorder="1" applyAlignment="1">
      <alignment horizontal="right"/>
    </xf>
    <xf numFmtId="0" fontId="2" fillId="0" borderId="1" xfId="0" applyFont="1" applyBorder="1" applyAlignment="1">
      <alignment/>
    </xf>
    <xf numFmtId="49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2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75" zoomScaleNormal="75" workbookViewId="0" topLeftCell="A1">
      <selection activeCell="F19" sqref="F19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6.8515625" style="1" customWidth="1"/>
    <col min="6" max="16384" width="9.140625" style="1" customWidth="1"/>
  </cols>
  <sheetData>
    <row r="1" spans="1:6" ht="12.75">
      <c r="A1" s="2"/>
      <c r="B1" s="2"/>
      <c r="C1" s="2"/>
      <c r="D1" s="28"/>
      <c r="E1" s="73" t="s">
        <v>69</v>
      </c>
      <c r="F1" s="74"/>
    </row>
    <row r="2" spans="1:6" ht="12.75">
      <c r="A2" s="2"/>
      <c r="B2" s="2"/>
      <c r="C2" s="2"/>
      <c r="D2" s="28"/>
      <c r="E2" s="75" t="s">
        <v>72</v>
      </c>
      <c r="F2" s="74"/>
    </row>
    <row r="3" spans="1:6" ht="12.75">
      <c r="A3" s="2"/>
      <c r="B3" s="2"/>
      <c r="C3" s="2"/>
      <c r="D3" s="28"/>
      <c r="E3" s="73" t="s">
        <v>65</v>
      </c>
      <c r="F3" s="74"/>
    </row>
    <row r="4" spans="1:6" ht="12.75">
      <c r="A4" s="2"/>
      <c r="B4" s="2"/>
      <c r="C4" s="2"/>
      <c r="D4" s="28"/>
      <c r="E4" s="73" t="s">
        <v>73</v>
      </c>
      <c r="F4" s="74"/>
    </row>
    <row r="5" spans="1:5" ht="15.75">
      <c r="A5" s="107" t="s">
        <v>68</v>
      </c>
      <c r="B5" s="107"/>
      <c r="C5" s="107"/>
      <c r="D5" s="107"/>
      <c r="E5" s="3"/>
    </row>
    <row r="6" spans="1:5" ht="15.75">
      <c r="A6" s="59"/>
      <c r="B6" s="59"/>
      <c r="C6" s="59"/>
      <c r="D6" s="59"/>
      <c r="E6" s="3"/>
    </row>
    <row r="7" spans="1:5" ht="15.75">
      <c r="A7" s="59"/>
      <c r="B7" s="59" t="s">
        <v>49</v>
      </c>
      <c r="C7" s="59"/>
      <c r="D7" s="59"/>
      <c r="E7" s="3"/>
    </row>
    <row r="8" spans="1:5" ht="15.75">
      <c r="A8" s="59"/>
      <c r="B8" s="59"/>
      <c r="C8" s="59"/>
      <c r="D8" s="59"/>
      <c r="E8" s="3"/>
    </row>
    <row r="9" spans="1:5" ht="13.5" customHeight="1" thickBot="1">
      <c r="A9" s="5" t="s">
        <v>0</v>
      </c>
      <c r="B9" s="5"/>
      <c r="C9" s="5"/>
      <c r="D9" s="108" t="s">
        <v>1</v>
      </c>
      <c r="E9" s="110" t="s">
        <v>74</v>
      </c>
    </row>
    <row r="10" spans="1:5" ht="13.5" thickTop="1">
      <c r="A10" s="5" t="s">
        <v>2</v>
      </c>
      <c r="B10" s="6" t="s">
        <v>3</v>
      </c>
      <c r="C10" s="6" t="s">
        <v>4</v>
      </c>
      <c r="D10" s="109"/>
      <c r="E10" s="111"/>
    </row>
    <row r="11" spans="1:5" ht="12.75">
      <c r="A11" s="13">
        <v>801</v>
      </c>
      <c r="B11" s="9"/>
      <c r="C11" s="14"/>
      <c r="D11" s="10" t="s">
        <v>26</v>
      </c>
      <c r="E11" s="22">
        <f>E12+E15</f>
        <v>4800</v>
      </c>
    </row>
    <row r="12" spans="1:5" ht="12.75">
      <c r="A12" s="13"/>
      <c r="B12" s="8">
        <v>80101</v>
      </c>
      <c r="C12" s="15"/>
      <c r="D12" s="8" t="s">
        <v>27</v>
      </c>
      <c r="E12" s="21">
        <f>SUM(E13:E13)</f>
        <v>2000</v>
      </c>
    </row>
    <row r="13" spans="1:5" ht="38.25">
      <c r="A13" s="13"/>
      <c r="B13" s="8"/>
      <c r="C13" s="11" t="s">
        <v>51</v>
      </c>
      <c r="D13" s="12" t="s">
        <v>52</v>
      </c>
      <c r="E13" s="20">
        <v>2000</v>
      </c>
    </row>
    <row r="14" spans="1:5" ht="12.75">
      <c r="A14" s="60"/>
      <c r="B14" s="8"/>
      <c r="C14" s="11"/>
      <c r="D14" s="9"/>
      <c r="E14" s="70"/>
    </row>
    <row r="15" spans="1:5" ht="12.75">
      <c r="A15" s="60"/>
      <c r="B15" s="8">
        <v>80110</v>
      </c>
      <c r="C15" s="15"/>
      <c r="D15" s="8" t="s">
        <v>35</v>
      </c>
      <c r="E15" s="21">
        <f>SUM(E16:E16)</f>
        <v>2800</v>
      </c>
    </row>
    <row r="16" spans="1:5" ht="12.75">
      <c r="A16" s="60"/>
      <c r="B16" s="8"/>
      <c r="C16" s="11" t="s">
        <v>53</v>
      </c>
      <c r="D16" s="9" t="s">
        <v>54</v>
      </c>
      <c r="E16" s="70">
        <v>2800</v>
      </c>
    </row>
    <row r="17" spans="1:5" ht="13.5" thickBot="1">
      <c r="A17" s="60"/>
      <c r="B17" s="61"/>
      <c r="C17" s="62"/>
      <c r="D17" s="63"/>
      <c r="E17" s="71"/>
    </row>
    <row r="18" spans="1:5" ht="14.25" thickBot="1" thickTop="1">
      <c r="A18" s="66"/>
      <c r="B18" s="67"/>
      <c r="C18" s="68"/>
      <c r="D18" s="69" t="s">
        <v>39</v>
      </c>
      <c r="E18" s="72">
        <f>SUM(E11)</f>
        <v>4800</v>
      </c>
    </row>
    <row r="19" spans="1:5" ht="16.5" thickTop="1">
      <c r="A19" s="64"/>
      <c r="B19" s="64"/>
      <c r="C19" s="64"/>
      <c r="D19" s="64"/>
      <c r="E19" s="65"/>
    </row>
    <row r="20" spans="1:5" ht="15.75">
      <c r="A20" s="59"/>
      <c r="B20" s="59"/>
      <c r="C20" s="59"/>
      <c r="D20" s="59"/>
      <c r="E20" s="3"/>
    </row>
    <row r="21" spans="1:5" ht="15.75">
      <c r="A21" s="59"/>
      <c r="B21" s="59" t="s">
        <v>50</v>
      </c>
      <c r="C21" s="59"/>
      <c r="D21" s="59"/>
      <c r="E21" s="3"/>
    </row>
    <row r="22" spans="1:5" ht="12.75">
      <c r="A22" s="4"/>
      <c r="B22" s="4"/>
      <c r="C22" s="4"/>
      <c r="D22" s="4"/>
      <c r="E22" s="3"/>
    </row>
    <row r="23" spans="1:5" ht="13.5" customHeight="1" thickBot="1">
      <c r="A23" s="5" t="s">
        <v>0</v>
      </c>
      <c r="B23" s="5"/>
      <c r="C23" s="5"/>
      <c r="D23" s="108" t="s">
        <v>1</v>
      </c>
      <c r="E23" s="105" t="s">
        <v>74</v>
      </c>
    </row>
    <row r="24" spans="1:6" ht="28.5" customHeight="1" thickTop="1">
      <c r="A24" s="5" t="s">
        <v>2</v>
      </c>
      <c r="B24" s="6" t="s">
        <v>3</v>
      </c>
      <c r="C24" s="6" t="s">
        <v>4</v>
      </c>
      <c r="D24" s="109"/>
      <c r="E24" s="106"/>
      <c r="F24" s="7"/>
    </row>
    <row r="25" spans="1:5" ht="25.5" customHeight="1">
      <c r="A25" s="78">
        <v>801</v>
      </c>
      <c r="B25" s="5"/>
      <c r="C25" s="83"/>
      <c r="D25" s="78" t="s">
        <v>26</v>
      </c>
      <c r="E25" s="84">
        <f>E26+E48+E59+E83+E80</f>
        <v>1163116</v>
      </c>
    </row>
    <row r="26" spans="1:5" ht="12.75">
      <c r="A26" s="78"/>
      <c r="B26" s="97">
        <v>80101</v>
      </c>
      <c r="C26" s="103"/>
      <c r="D26" s="104" t="s">
        <v>27</v>
      </c>
      <c r="E26" s="100">
        <f>SUM(E27:E46)</f>
        <v>558165</v>
      </c>
    </row>
    <row r="27" spans="1:5" ht="12.75">
      <c r="A27" s="78"/>
      <c r="B27" s="85"/>
      <c r="C27" s="86" t="s">
        <v>17</v>
      </c>
      <c r="D27" s="87" t="s">
        <v>28</v>
      </c>
      <c r="E27" s="88">
        <v>31940</v>
      </c>
    </row>
    <row r="28" spans="1:5" ht="12.75">
      <c r="A28" s="78"/>
      <c r="B28" s="85"/>
      <c r="C28" s="86" t="s">
        <v>19</v>
      </c>
      <c r="D28" s="89" t="s">
        <v>11</v>
      </c>
      <c r="E28" s="88">
        <f>332890-5786</f>
        <v>327104</v>
      </c>
    </row>
    <row r="29" spans="1:5" ht="12.75">
      <c r="A29" s="78"/>
      <c r="B29" s="85"/>
      <c r="C29" s="86" t="s">
        <v>20</v>
      </c>
      <c r="D29" s="89" t="s">
        <v>12</v>
      </c>
      <c r="E29" s="88">
        <v>27850</v>
      </c>
    </row>
    <row r="30" spans="1:5" ht="12.75">
      <c r="A30" s="78"/>
      <c r="B30" s="85"/>
      <c r="C30" s="86" t="s">
        <v>21</v>
      </c>
      <c r="D30" s="89" t="s">
        <v>13</v>
      </c>
      <c r="E30" s="88">
        <v>55270</v>
      </c>
    </row>
    <row r="31" spans="1:5" ht="12.75">
      <c r="A31" s="78"/>
      <c r="B31" s="85"/>
      <c r="C31" s="86" t="s">
        <v>22</v>
      </c>
      <c r="D31" s="89" t="s">
        <v>23</v>
      </c>
      <c r="E31" s="88">
        <v>9550</v>
      </c>
    </row>
    <row r="32" spans="1:5" ht="12.75">
      <c r="A32" s="78"/>
      <c r="B32" s="85"/>
      <c r="C32" s="86" t="s">
        <v>55</v>
      </c>
      <c r="D32" s="89" t="s">
        <v>56</v>
      </c>
      <c r="E32" s="88"/>
    </row>
    <row r="33" spans="1:5" ht="12.75">
      <c r="A33" s="78"/>
      <c r="B33" s="85"/>
      <c r="C33" s="86" t="s">
        <v>44</v>
      </c>
      <c r="D33" s="87" t="s">
        <v>43</v>
      </c>
      <c r="E33" s="88"/>
    </row>
    <row r="34" spans="1:5" ht="12.75">
      <c r="A34" s="78"/>
      <c r="B34" s="85"/>
      <c r="C34" s="86" t="s">
        <v>5</v>
      </c>
      <c r="D34" s="89" t="s">
        <v>6</v>
      </c>
      <c r="E34" s="88">
        <v>12500</v>
      </c>
    </row>
    <row r="35" spans="1:5" ht="12.75">
      <c r="A35" s="78"/>
      <c r="B35" s="85"/>
      <c r="C35" s="86" t="s">
        <v>29</v>
      </c>
      <c r="D35" s="89" t="s">
        <v>30</v>
      </c>
      <c r="E35" s="88">
        <v>2000</v>
      </c>
    </row>
    <row r="36" spans="1:5" ht="12.75">
      <c r="A36" s="78"/>
      <c r="B36" s="85"/>
      <c r="C36" s="86" t="s">
        <v>24</v>
      </c>
      <c r="D36" s="89" t="s">
        <v>16</v>
      </c>
      <c r="E36" s="88">
        <v>50000</v>
      </c>
    </row>
    <row r="37" spans="1:5" ht="12.75">
      <c r="A37" s="78"/>
      <c r="B37" s="85"/>
      <c r="C37" s="86" t="s">
        <v>9</v>
      </c>
      <c r="D37" s="87" t="s">
        <v>10</v>
      </c>
      <c r="E37" s="88">
        <f>21000-18000</f>
        <v>3000</v>
      </c>
    </row>
    <row r="38" spans="1:5" ht="12.75">
      <c r="A38" s="78"/>
      <c r="B38" s="85"/>
      <c r="C38" s="86" t="s">
        <v>57</v>
      </c>
      <c r="D38" s="89" t="s">
        <v>58</v>
      </c>
      <c r="E38" s="88">
        <v>640</v>
      </c>
    </row>
    <row r="39" spans="1:5" ht="12.75">
      <c r="A39" s="78"/>
      <c r="B39" s="85"/>
      <c r="C39" s="86" t="s">
        <v>7</v>
      </c>
      <c r="D39" s="89" t="s">
        <v>8</v>
      </c>
      <c r="E39" s="88">
        <v>6400</v>
      </c>
    </row>
    <row r="40" spans="1:5" ht="12.75">
      <c r="A40" s="78"/>
      <c r="B40" s="85"/>
      <c r="C40" s="86" t="s">
        <v>46</v>
      </c>
      <c r="D40" s="87" t="s">
        <v>47</v>
      </c>
      <c r="E40" s="88">
        <v>960</v>
      </c>
    </row>
    <row r="41" spans="1:5" ht="25.5">
      <c r="A41" s="78"/>
      <c r="B41" s="85"/>
      <c r="C41" s="90">
        <v>4370</v>
      </c>
      <c r="D41" s="87" t="s">
        <v>59</v>
      </c>
      <c r="E41" s="88">
        <v>2400</v>
      </c>
    </row>
    <row r="42" spans="1:5" ht="12.75">
      <c r="A42" s="78"/>
      <c r="B42" s="85"/>
      <c r="C42" s="90">
        <v>4410</v>
      </c>
      <c r="D42" s="87" t="s">
        <v>15</v>
      </c>
      <c r="E42" s="88">
        <v>600</v>
      </c>
    </row>
    <row r="43" spans="1:5" ht="12.75">
      <c r="A43" s="78"/>
      <c r="B43" s="85"/>
      <c r="C43" s="90">
        <v>4430</v>
      </c>
      <c r="D43" s="87" t="s">
        <v>32</v>
      </c>
      <c r="E43" s="88">
        <v>1700</v>
      </c>
    </row>
    <row r="44" spans="1:5" ht="12.75">
      <c r="A44" s="78"/>
      <c r="B44" s="85"/>
      <c r="C44" s="90">
        <v>4440</v>
      </c>
      <c r="D44" s="87" t="s">
        <v>34</v>
      </c>
      <c r="E44" s="88">
        <v>22751</v>
      </c>
    </row>
    <row r="45" spans="1:5" ht="25.5">
      <c r="A45" s="78"/>
      <c r="B45" s="85"/>
      <c r="C45" s="90">
        <v>4740</v>
      </c>
      <c r="D45" s="87" t="s">
        <v>60</v>
      </c>
      <c r="E45" s="88">
        <v>700</v>
      </c>
    </row>
    <row r="46" spans="1:5" ht="25.5">
      <c r="A46" s="78"/>
      <c r="B46" s="85"/>
      <c r="C46" s="90">
        <v>4750</v>
      </c>
      <c r="D46" s="87" t="s">
        <v>61</v>
      </c>
      <c r="E46" s="88">
        <v>2800</v>
      </c>
    </row>
    <row r="47" spans="1:5" ht="12.75">
      <c r="A47" s="78"/>
      <c r="B47" s="85"/>
      <c r="C47" s="90"/>
      <c r="D47" s="87"/>
      <c r="E47" s="91"/>
    </row>
    <row r="48" spans="1:5" ht="12.75">
      <c r="A48" s="78"/>
      <c r="B48" s="97">
        <v>80103</v>
      </c>
      <c r="C48" s="102"/>
      <c r="D48" s="99" t="s">
        <v>45</v>
      </c>
      <c r="E48" s="100">
        <f>SUM(E49:E57)</f>
        <v>48510</v>
      </c>
    </row>
    <row r="49" spans="1:5" ht="12.75">
      <c r="A49" s="78"/>
      <c r="B49" s="85"/>
      <c r="C49" s="86" t="s">
        <v>17</v>
      </c>
      <c r="D49" s="89" t="s">
        <v>28</v>
      </c>
      <c r="E49" s="88">
        <v>3800</v>
      </c>
    </row>
    <row r="50" spans="1:5" ht="12.75">
      <c r="A50" s="78"/>
      <c r="B50" s="85"/>
      <c r="C50" s="90">
        <v>4010</v>
      </c>
      <c r="D50" s="87" t="s">
        <v>11</v>
      </c>
      <c r="E50" s="88">
        <v>31910</v>
      </c>
    </row>
    <row r="51" spans="1:5" ht="12.75">
      <c r="A51" s="78"/>
      <c r="B51" s="85"/>
      <c r="C51" s="90">
        <v>4040</v>
      </c>
      <c r="D51" s="87" t="s">
        <v>12</v>
      </c>
      <c r="E51" s="88">
        <v>2600</v>
      </c>
    </row>
    <row r="52" spans="1:5" ht="12.75">
      <c r="A52" s="78"/>
      <c r="B52" s="85"/>
      <c r="C52" s="90">
        <v>4110</v>
      </c>
      <c r="D52" s="87" t="s">
        <v>13</v>
      </c>
      <c r="E52" s="88">
        <v>5400</v>
      </c>
    </row>
    <row r="53" spans="1:5" ht="12.75">
      <c r="A53" s="78"/>
      <c r="B53" s="85"/>
      <c r="C53" s="90">
        <v>4120</v>
      </c>
      <c r="D53" s="87" t="s">
        <v>23</v>
      </c>
      <c r="E53" s="88">
        <v>780</v>
      </c>
    </row>
    <row r="54" spans="1:5" ht="12.75">
      <c r="A54" s="78"/>
      <c r="B54" s="85"/>
      <c r="C54" s="90">
        <v>4210</v>
      </c>
      <c r="D54" s="87" t="s">
        <v>6</v>
      </c>
      <c r="E54" s="88">
        <v>800</v>
      </c>
    </row>
    <row r="55" spans="1:5" ht="12.75">
      <c r="A55" s="78"/>
      <c r="B55" s="85"/>
      <c r="C55" s="90">
        <v>4240</v>
      </c>
      <c r="D55" s="87" t="s">
        <v>30</v>
      </c>
      <c r="E55" s="88">
        <v>600</v>
      </c>
    </row>
    <row r="56" spans="1:5" ht="12.75">
      <c r="A56" s="78"/>
      <c r="B56" s="85"/>
      <c r="C56" s="90">
        <v>4300</v>
      </c>
      <c r="D56" s="87" t="s">
        <v>8</v>
      </c>
      <c r="E56" s="88">
        <v>600</v>
      </c>
    </row>
    <row r="57" spans="1:5" ht="12.75">
      <c r="A57" s="78"/>
      <c r="B57" s="85"/>
      <c r="C57" s="90">
        <v>4440</v>
      </c>
      <c r="D57" s="87" t="s">
        <v>34</v>
      </c>
      <c r="E57" s="88">
        <v>2020</v>
      </c>
    </row>
    <row r="58" spans="1:5" ht="12.75">
      <c r="A58" s="78"/>
      <c r="B58" s="85"/>
      <c r="C58" s="90"/>
      <c r="D58" s="87"/>
      <c r="E58" s="91"/>
    </row>
    <row r="59" spans="1:5" ht="12.75">
      <c r="A59" s="78"/>
      <c r="B59" s="97">
        <v>80110</v>
      </c>
      <c r="C59" s="101"/>
      <c r="D59" s="99" t="s">
        <v>35</v>
      </c>
      <c r="E59" s="100">
        <f>SUM(E60:E78)</f>
        <v>493541</v>
      </c>
    </row>
    <row r="60" spans="1:5" ht="12.75">
      <c r="A60" s="78"/>
      <c r="B60" s="85"/>
      <c r="C60" s="92">
        <v>3020</v>
      </c>
      <c r="D60" s="87" t="s">
        <v>28</v>
      </c>
      <c r="E60" s="88">
        <v>28780</v>
      </c>
    </row>
    <row r="61" spans="1:5" ht="12.75">
      <c r="A61" s="78"/>
      <c r="B61" s="85"/>
      <c r="C61" s="92">
        <v>4010</v>
      </c>
      <c r="D61" s="87" t="s">
        <v>11</v>
      </c>
      <c r="E61" s="88">
        <v>308640</v>
      </c>
    </row>
    <row r="62" spans="1:5" ht="12.75">
      <c r="A62" s="78"/>
      <c r="B62" s="85"/>
      <c r="C62" s="92">
        <v>4040</v>
      </c>
      <c r="D62" s="87" t="s">
        <v>12</v>
      </c>
      <c r="E62" s="88">
        <v>25200</v>
      </c>
    </row>
    <row r="63" spans="1:5" ht="12.75">
      <c r="A63" s="78"/>
      <c r="B63" s="85"/>
      <c r="C63" s="92">
        <v>4110</v>
      </c>
      <c r="D63" s="87" t="s">
        <v>13</v>
      </c>
      <c r="E63" s="88">
        <v>51000</v>
      </c>
    </row>
    <row r="64" spans="1:5" ht="12.75">
      <c r="A64" s="78"/>
      <c r="B64" s="85"/>
      <c r="C64" s="92">
        <v>4120</v>
      </c>
      <c r="D64" s="87" t="s">
        <v>23</v>
      </c>
      <c r="E64" s="88">
        <v>8790</v>
      </c>
    </row>
    <row r="65" spans="1:5" ht="12.75">
      <c r="A65" s="78"/>
      <c r="B65" s="85"/>
      <c r="C65" s="92">
        <v>4170</v>
      </c>
      <c r="D65" s="87" t="s">
        <v>43</v>
      </c>
      <c r="E65" s="88"/>
    </row>
    <row r="66" spans="1:5" ht="12.75">
      <c r="A66" s="78"/>
      <c r="B66" s="85"/>
      <c r="C66" s="92">
        <v>4210</v>
      </c>
      <c r="D66" s="87" t="s">
        <v>6</v>
      </c>
      <c r="E66" s="88">
        <v>6900</v>
      </c>
    </row>
    <row r="67" spans="1:5" ht="12.75">
      <c r="A67" s="78"/>
      <c r="B67" s="85"/>
      <c r="C67" s="81" t="s">
        <v>29</v>
      </c>
      <c r="D67" s="89" t="s">
        <v>30</v>
      </c>
      <c r="E67" s="88">
        <v>2500</v>
      </c>
    </row>
    <row r="68" spans="1:5" ht="12.75">
      <c r="A68" s="78"/>
      <c r="B68" s="85"/>
      <c r="C68" s="81" t="s">
        <v>24</v>
      </c>
      <c r="D68" s="89" t="s">
        <v>16</v>
      </c>
      <c r="E68" s="88">
        <v>19000</v>
      </c>
    </row>
    <row r="69" spans="1:5" ht="12.75">
      <c r="A69" s="78"/>
      <c r="B69" s="85"/>
      <c r="C69" s="81" t="s">
        <v>9</v>
      </c>
      <c r="D69" s="89" t="s">
        <v>10</v>
      </c>
      <c r="E69" s="88">
        <f>16000-6000</f>
        <v>10000</v>
      </c>
    </row>
    <row r="70" spans="1:5" ht="12.75">
      <c r="A70" s="78"/>
      <c r="B70" s="85"/>
      <c r="C70" s="81" t="s">
        <v>57</v>
      </c>
      <c r="D70" s="89" t="s">
        <v>58</v>
      </c>
      <c r="E70" s="88">
        <v>640</v>
      </c>
    </row>
    <row r="71" spans="1:5" ht="12.75">
      <c r="A71" s="78"/>
      <c r="B71" s="85"/>
      <c r="C71" s="81" t="s">
        <v>7</v>
      </c>
      <c r="D71" s="89" t="s">
        <v>8</v>
      </c>
      <c r="E71" s="88">
        <v>3200</v>
      </c>
    </row>
    <row r="72" spans="1:5" ht="12.75">
      <c r="A72" s="78"/>
      <c r="B72" s="85"/>
      <c r="C72" s="81" t="s">
        <v>46</v>
      </c>
      <c r="D72" s="89" t="s">
        <v>47</v>
      </c>
      <c r="E72" s="88">
        <v>1800</v>
      </c>
    </row>
    <row r="73" spans="1:5" ht="25.5">
      <c r="A73" s="78"/>
      <c r="B73" s="85"/>
      <c r="C73" s="81" t="s">
        <v>62</v>
      </c>
      <c r="D73" s="87" t="s">
        <v>59</v>
      </c>
      <c r="E73" s="88">
        <v>1500</v>
      </c>
    </row>
    <row r="74" spans="1:5" ht="12.75">
      <c r="A74" s="78"/>
      <c r="B74" s="85"/>
      <c r="C74" s="81" t="s">
        <v>31</v>
      </c>
      <c r="D74" s="89" t="s">
        <v>15</v>
      </c>
      <c r="E74" s="88">
        <v>600</v>
      </c>
    </row>
    <row r="75" spans="1:5" ht="12.75">
      <c r="A75" s="78"/>
      <c r="B75" s="85"/>
      <c r="C75" s="81" t="s">
        <v>25</v>
      </c>
      <c r="D75" s="89" t="s">
        <v>32</v>
      </c>
      <c r="E75" s="88">
        <v>1300</v>
      </c>
    </row>
    <row r="76" spans="1:5" ht="12.75">
      <c r="A76" s="78"/>
      <c r="B76" s="85"/>
      <c r="C76" s="81" t="s">
        <v>33</v>
      </c>
      <c r="D76" s="89" t="s">
        <v>34</v>
      </c>
      <c r="E76" s="88">
        <v>20211</v>
      </c>
    </row>
    <row r="77" spans="1:5" ht="25.5">
      <c r="A77" s="78"/>
      <c r="B77" s="85"/>
      <c r="C77" s="81" t="s">
        <v>63</v>
      </c>
      <c r="D77" s="87" t="s">
        <v>60</v>
      </c>
      <c r="E77" s="88">
        <v>800</v>
      </c>
    </row>
    <row r="78" spans="1:5" ht="25.5">
      <c r="A78" s="78"/>
      <c r="B78" s="85"/>
      <c r="C78" s="81" t="s">
        <v>64</v>
      </c>
      <c r="D78" s="87" t="s">
        <v>61</v>
      </c>
      <c r="E78" s="88">
        <v>2680</v>
      </c>
    </row>
    <row r="79" spans="1:5" ht="12.75">
      <c r="A79" s="78"/>
      <c r="B79" s="85"/>
      <c r="C79" s="81"/>
      <c r="D79" s="87"/>
      <c r="E79" s="88"/>
    </row>
    <row r="80" spans="1:5" ht="12.75">
      <c r="A80" s="78"/>
      <c r="B80" s="78">
        <v>80146</v>
      </c>
      <c r="C80" s="79"/>
      <c r="D80" s="78" t="s">
        <v>71</v>
      </c>
      <c r="E80" s="80">
        <f>SUM(E81)</f>
        <v>5900</v>
      </c>
    </row>
    <row r="81" spans="1:5" ht="12.75">
      <c r="A81" s="78"/>
      <c r="B81" s="5"/>
      <c r="C81" s="81" t="s">
        <v>7</v>
      </c>
      <c r="D81" s="5" t="s">
        <v>8</v>
      </c>
      <c r="E81" s="82">
        <v>5900</v>
      </c>
    </row>
    <row r="82" spans="1:5" ht="12.75">
      <c r="A82" s="78"/>
      <c r="B82" s="85"/>
      <c r="C82" s="81"/>
      <c r="D82" s="87"/>
      <c r="E82" s="91"/>
    </row>
    <row r="83" spans="1:5" ht="12.75">
      <c r="A83" s="78"/>
      <c r="B83" s="97">
        <v>80195</v>
      </c>
      <c r="C83" s="98"/>
      <c r="D83" s="99" t="s">
        <v>70</v>
      </c>
      <c r="E83" s="100">
        <f>SUM(E84:E86)</f>
        <v>57000</v>
      </c>
    </row>
    <row r="84" spans="1:5" ht="12.75">
      <c r="A84" s="78"/>
      <c r="B84" s="85"/>
      <c r="C84" s="92">
        <v>4170</v>
      </c>
      <c r="D84" s="87" t="s">
        <v>43</v>
      </c>
      <c r="E84" s="91">
        <v>37000</v>
      </c>
    </row>
    <row r="85" spans="1:5" ht="12.75">
      <c r="A85" s="78"/>
      <c r="B85" s="85"/>
      <c r="C85" s="92">
        <v>4210</v>
      </c>
      <c r="D85" s="87" t="s">
        <v>6</v>
      </c>
      <c r="E85" s="91">
        <v>5000</v>
      </c>
    </row>
    <row r="86" spans="1:5" ht="12.75">
      <c r="A86" s="78"/>
      <c r="B86" s="85"/>
      <c r="C86" s="81" t="s">
        <v>7</v>
      </c>
      <c r="D86" s="89" t="s">
        <v>8</v>
      </c>
      <c r="E86" s="91">
        <v>15000</v>
      </c>
    </row>
    <row r="87" spans="1:5" ht="13.5" thickBot="1">
      <c r="A87" s="93"/>
      <c r="B87" s="94"/>
      <c r="C87" s="95"/>
      <c r="D87" s="94"/>
      <c r="E87" s="96"/>
    </row>
    <row r="88" spans="1:5" ht="18.75" customHeight="1" thickBot="1" thickTop="1">
      <c r="A88" s="16"/>
      <c r="B88" s="17"/>
      <c r="C88" s="17"/>
      <c r="D88" s="18" t="s">
        <v>39</v>
      </c>
      <c r="E88" s="24">
        <f>E25</f>
        <v>1163116</v>
      </c>
    </row>
    <row r="89" spans="1:5" ht="18.75" customHeight="1" thickTop="1">
      <c r="A89" s="2"/>
      <c r="B89" s="2"/>
      <c r="C89" s="2"/>
      <c r="D89" s="19"/>
      <c r="E89" s="23"/>
    </row>
    <row r="90" spans="1:5" ht="12.75" customHeight="1">
      <c r="A90" s="2"/>
      <c r="B90" s="2"/>
      <c r="C90" s="2"/>
      <c r="D90" s="2"/>
      <c r="E90" s="76" t="s">
        <v>66</v>
      </c>
    </row>
    <row r="91" spans="1:5" ht="12.75">
      <c r="A91" s="19"/>
      <c r="B91" s="2"/>
      <c r="C91" s="2"/>
      <c r="D91" s="2"/>
      <c r="E91" s="76"/>
    </row>
    <row r="92" spans="1:5" ht="12.75">
      <c r="A92" s="19"/>
      <c r="B92" s="2"/>
      <c r="C92" s="2"/>
      <c r="D92" s="2"/>
      <c r="E92" s="77"/>
    </row>
    <row r="93" spans="1:5" ht="12.75">
      <c r="A93" s="19"/>
      <c r="B93" s="2"/>
      <c r="C93" s="2"/>
      <c r="D93" s="2"/>
      <c r="E93" s="77" t="s">
        <v>67</v>
      </c>
    </row>
    <row r="94" spans="1:5" ht="12.75">
      <c r="A94" s="19"/>
      <c r="B94" s="2"/>
      <c r="C94" s="2"/>
      <c r="D94" s="2"/>
      <c r="E94" s="77"/>
    </row>
  </sheetData>
  <mergeCells count="5">
    <mergeCell ref="E23:E24"/>
    <mergeCell ref="A5:D5"/>
    <mergeCell ref="D23:D24"/>
    <mergeCell ref="D9:D10"/>
    <mergeCell ref="E9:E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48"/>
      <c r="B9" s="49"/>
      <c r="C9" s="47" t="s">
        <v>41</v>
      </c>
      <c r="D9" s="47" t="s">
        <v>42</v>
      </c>
      <c r="E9" s="47" t="s">
        <v>39</v>
      </c>
    </row>
    <row r="10" spans="1:5" ht="12.75">
      <c r="A10" s="46"/>
      <c r="B10" s="26"/>
      <c r="C10" s="50">
        <f>C11+C18</f>
        <v>296666</v>
      </c>
      <c r="D10" s="51">
        <f>D11+D18</f>
        <v>103334</v>
      </c>
      <c r="E10" s="52">
        <f aca="true" t="shared" si="0" ref="E10:E15">SUM(C10:D10)</f>
        <v>400000</v>
      </c>
    </row>
    <row r="11" spans="1:5" ht="12.75">
      <c r="A11" s="32"/>
      <c r="B11" s="33" t="s">
        <v>48</v>
      </c>
      <c r="C11" s="53">
        <f>SUM(C12:C15)</f>
        <v>17200</v>
      </c>
      <c r="D11" s="54"/>
      <c r="E11" s="55">
        <f t="shared" si="0"/>
        <v>17200</v>
      </c>
    </row>
    <row r="12" spans="1:5" ht="12.75">
      <c r="A12" s="34" t="s">
        <v>44</v>
      </c>
      <c r="B12" s="35" t="s">
        <v>43</v>
      </c>
      <c r="C12" s="36">
        <v>5000</v>
      </c>
      <c r="D12" s="25"/>
      <c r="E12" s="31">
        <f t="shared" si="0"/>
        <v>5000</v>
      </c>
    </row>
    <row r="13" spans="1:5" ht="12.75">
      <c r="A13" s="34" t="s">
        <v>5</v>
      </c>
      <c r="B13" s="35" t="s">
        <v>6</v>
      </c>
      <c r="C13" s="36">
        <v>2000</v>
      </c>
      <c r="D13" s="25"/>
      <c r="E13" s="31">
        <f t="shared" si="0"/>
        <v>2000</v>
      </c>
    </row>
    <row r="14" spans="1:5" ht="12.75">
      <c r="A14" s="34" t="s">
        <v>7</v>
      </c>
      <c r="B14" s="35" t="s">
        <v>8</v>
      </c>
      <c r="C14" s="36">
        <v>10000</v>
      </c>
      <c r="D14" s="25"/>
      <c r="E14" s="31">
        <f t="shared" si="0"/>
        <v>10000</v>
      </c>
    </row>
    <row r="15" spans="1:5" ht="12.75">
      <c r="A15" s="34" t="s">
        <v>31</v>
      </c>
      <c r="B15" s="35" t="s">
        <v>15</v>
      </c>
      <c r="C15" s="36">
        <v>200</v>
      </c>
      <c r="D15" s="25"/>
      <c r="E15" s="31">
        <f t="shared" si="0"/>
        <v>200</v>
      </c>
    </row>
    <row r="16" spans="1:5" ht="12.75">
      <c r="A16" s="29"/>
      <c r="B16" s="30"/>
      <c r="C16" s="37"/>
      <c r="D16" s="25"/>
      <c r="E16" s="38"/>
    </row>
    <row r="17" spans="1:5" ht="12.75">
      <c r="A17" s="29"/>
      <c r="B17" s="30"/>
      <c r="C17" s="37"/>
      <c r="D17" s="25"/>
      <c r="E17" s="38"/>
    </row>
    <row r="18" spans="1:5" ht="12.75">
      <c r="A18" s="29"/>
      <c r="B18" s="30" t="s">
        <v>36</v>
      </c>
      <c r="C18" s="56">
        <f>SUM(C19:C33)</f>
        <v>279466</v>
      </c>
      <c r="D18" s="56">
        <f>SUM(D19:D33)</f>
        <v>103334</v>
      </c>
      <c r="E18" s="57">
        <f>SUM(C18:D18)</f>
        <v>382800</v>
      </c>
    </row>
    <row r="19" spans="1:5" ht="12.75">
      <c r="A19" s="39" t="s">
        <v>40</v>
      </c>
      <c r="B19" s="40"/>
      <c r="C19" s="37"/>
      <c r="D19" s="25"/>
      <c r="E19" s="38"/>
    </row>
    <row r="20" spans="1:5" ht="38.25">
      <c r="A20" s="41" t="s">
        <v>37</v>
      </c>
      <c r="B20" s="42" t="s">
        <v>38</v>
      </c>
      <c r="C20" s="37"/>
      <c r="D20" s="25"/>
      <c r="E20" s="38">
        <f>SUM(C20:D20)</f>
        <v>0</v>
      </c>
    </row>
    <row r="21" spans="1:5" ht="12.75">
      <c r="A21" s="41" t="s">
        <v>18</v>
      </c>
      <c r="B21" s="35" t="s">
        <v>14</v>
      </c>
      <c r="C21" s="37">
        <v>7000</v>
      </c>
      <c r="D21" s="25"/>
      <c r="E21" s="38">
        <f aca="true" t="shared" si="1" ref="E21:E34">SUM(C21:D21)</f>
        <v>7000</v>
      </c>
    </row>
    <row r="22" spans="1:5" ht="12.75">
      <c r="A22" s="41" t="s">
        <v>19</v>
      </c>
      <c r="B22" s="35" t="s">
        <v>11</v>
      </c>
      <c r="C22" s="37"/>
      <c r="D22" s="25">
        <v>39936</v>
      </c>
      <c r="E22" s="38">
        <f t="shared" si="1"/>
        <v>39936</v>
      </c>
    </row>
    <row r="23" spans="1:5" ht="12.75">
      <c r="A23" s="41" t="s">
        <v>20</v>
      </c>
      <c r="B23" s="35" t="s">
        <v>12</v>
      </c>
      <c r="C23" s="37"/>
      <c r="D23" s="25">
        <v>3854</v>
      </c>
      <c r="E23" s="38">
        <f t="shared" si="1"/>
        <v>3854</v>
      </c>
    </row>
    <row r="24" spans="1:5" ht="12.75">
      <c r="A24" s="41" t="s">
        <v>21</v>
      </c>
      <c r="B24" s="35" t="s">
        <v>13</v>
      </c>
      <c r="C24" s="37">
        <v>2000</v>
      </c>
      <c r="D24" s="25">
        <v>8900</v>
      </c>
      <c r="E24" s="38">
        <f t="shared" si="1"/>
        <v>10900</v>
      </c>
    </row>
    <row r="25" spans="1:5" ht="12.75">
      <c r="A25" s="41" t="s">
        <v>22</v>
      </c>
      <c r="B25" s="35" t="s">
        <v>23</v>
      </c>
      <c r="C25" s="37">
        <v>200</v>
      </c>
      <c r="D25" s="25">
        <v>1100</v>
      </c>
      <c r="E25" s="38">
        <f t="shared" si="1"/>
        <v>1300</v>
      </c>
    </row>
    <row r="26" spans="1:5" ht="12.75">
      <c r="A26" s="41" t="s">
        <v>44</v>
      </c>
      <c r="B26" s="35"/>
      <c r="C26" s="37">
        <v>20000</v>
      </c>
      <c r="D26" s="25">
        <v>19680</v>
      </c>
      <c r="E26" s="38">
        <f t="shared" si="1"/>
        <v>39680</v>
      </c>
    </row>
    <row r="27" spans="1:5" ht="12.75">
      <c r="A27" s="41" t="s">
        <v>5</v>
      </c>
      <c r="B27" s="35" t="s">
        <v>6</v>
      </c>
      <c r="C27" s="37">
        <v>5000</v>
      </c>
      <c r="D27" s="25">
        <v>10764</v>
      </c>
      <c r="E27" s="38">
        <f t="shared" si="1"/>
        <v>15764</v>
      </c>
    </row>
    <row r="28" spans="1:5" ht="12.75">
      <c r="A28" s="41" t="s">
        <v>24</v>
      </c>
      <c r="B28" s="35"/>
      <c r="C28" s="37">
        <v>6000</v>
      </c>
      <c r="D28" s="25"/>
      <c r="E28" s="38">
        <f t="shared" si="1"/>
        <v>6000</v>
      </c>
    </row>
    <row r="29" spans="1:5" ht="12.75">
      <c r="A29" s="41" t="s">
        <v>9</v>
      </c>
      <c r="B29" s="35" t="s">
        <v>10</v>
      </c>
      <c r="C29" s="37"/>
      <c r="D29" s="25">
        <v>2000</v>
      </c>
      <c r="E29" s="38">
        <f t="shared" si="1"/>
        <v>2000</v>
      </c>
    </row>
    <row r="30" spans="1:5" ht="12.75">
      <c r="A30" s="41" t="s">
        <v>7</v>
      </c>
      <c r="B30" s="35" t="s">
        <v>8</v>
      </c>
      <c r="C30" s="37">
        <v>237466</v>
      </c>
      <c r="D30" s="25">
        <v>15600</v>
      </c>
      <c r="E30" s="38">
        <f t="shared" si="1"/>
        <v>253066</v>
      </c>
    </row>
    <row r="31" spans="1:5" ht="12.75">
      <c r="A31" s="41" t="s">
        <v>31</v>
      </c>
      <c r="B31" s="35" t="s">
        <v>15</v>
      </c>
      <c r="C31" s="37">
        <v>1800</v>
      </c>
      <c r="D31" s="25"/>
      <c r="E31" s="38">
        <f t="shared" si="1"/>
        <v>1800</v>
      </c>
    </row>
    <row r="32" spans="1:5" ht="12.75">
      <c r="A32" s="41" t="s">
        <v>25</v>
      </c>
      <c r="B32" s="35" t="s">
        <v>32</v>
      </c>
      <c r="C32" s="37"/>
      <c r="D32" s="25"/>
      <c r="E32" s="38">
        <f t="shared" si="1"/>
        <v>0</v>
      </c>
    </row>
    <row r="33" spans="1:5" ht="25.5">
      <c r="A33" s="41" t="s">
        <v>33</v>
      </c>
      <c r="B33" s="43" t="s">
        <v>34</v>
      </c>
      <c r="C33" s="37"/>
      <c r="D33" s="25">
        <v>1500</v>
      </c>
      <c r="E33" s="38">
        <f t="shared" si="1"/>
        <v>1500</v>
      </c>
    </row>
    <row r="34" spans="1:5" ht="12.75">
      <c r="A34" s="44"/>
      <c r="B34" s="37"/>
      <c r="C34" s="37"/>
      <c r="D34" s="25"/>
      <c r="E34" s="38">
        <f t="shared" si="1"/>
        <v>0</v>
      </c>
    </row>
    <row r="35" spans="1:5" ht="12.75">
      <c r="A35" s="45"/>
      <c r="B35" s="27"/>
      <c r="C35" s="58">
        <f>SUM(C10)</f>
        <v>296666</v>
      </c>
      <c r="D35" s="58">
        <f>SUM(D10)</f>
        <v>103334</v>
      </c>
      <c r="E35" s="58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2008-01-16T14:54:36Z</cp:lastPrinted>
  <dcterms:created xsi:type="dcterms:W3CDTF">2000-11-02T08:00:54Z</dcterms:created>
  <dcterms:modified xsi:type="dcterms:W3CDTF">2009-03-06T09:06:01Z</dcterms:modified>
  <cp:category/>
  <cp:version/>
  <cp:contentType/>
  <cp:contentStatus/>
  <cp:revision>1</cp:revision>
</cp:coreProperties>
</file>