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80" windowWidth="12120" windowHeight="8985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'Arkusz1'!$9:$10</definedName>
  </definedNames>
  <calcPr fullCalcOnLoad="1"/>
</workbook>
</file>

<file path=xl/sharedStrings.xml><?xml version="1.0" encoding="utf-8"?>
<sst xmlns="http://schemas.openxmlformats.org/spreadsheetml/2006/main" count="173" uniqueCount="97">
  <si>
    <t>Klasyfikacja budżet.</t>
  </si>
  <si>
    <t>Treść</t>
  </si>
  <si>
    <t>Dział</t>
  </si>
  <si>
    <t>Rozdz.</t>
  </si>
  <si>
    <t>Par.</t>
  </si>
  <si>
    <t>4210</t>
  </si>
  <si>
    <t>Zakup materiałów i wyposażenia</t>
  </si>
  <si>
    <t>4300</t>
  </si>
  <si>
    <t>Zakup usług pozostałych</t>
  </si>
  <si>
    <t>4270</t>
  </si>
  <si>
    <t>Zakup usług remontowych</t>
  </si>
  <si>
    <t>Wynagrodzenia osobowe pracowników</t>
  </si>
  <si>
    <t>Dodatkowe wynagrodzenia roczne</t>
  </si>
  <si>
    <t>Składki na ubezpieczenia społeczne</t>
  </si>
  <si>
    <t>Różne wydatki na rzecz osób fizycznych</t>
  </si>
  <si>
    <t>Podróże służbowe krajowe</t>
  </si>
  <si>
    <t>Zakup energii</t>
  </si>
  <si>
    <t>3020</t>
  </si>
  <si>
    <t>3030</t>
  </si>
  <si>
    <t>4010</t>
  </si>
  <si>
    <t>4040</t>
  </si>
  <si>
    <t>4110</t>
  </si>
  <si>
    <t>4120</t>
  </si>
  <si>
    <t>Składki na Fundusz Pracy</t>
  </si>
  <si>
    <t>4260</t>
  </si>
  <si>
    <t>4430</t>
  </si>
  <si>
    <t>Nagrody i wydatki osobowe nie zaliczone do wynagr.</t>
  </si>
  <si>
    <t>4240</t>
  </si>
  <si>
    <t>Zakup pomocy naukowych,dydaktycznych i książek</t>
  </si>
  <si>
    <t>4410</t>
  </si>
  <si>
    <t>Różne opłaty i składki</t>
  </si>
  <si>
    <t>4440</t>
  </si>
  <si>
    <t>Odpisy na zakładowy fundusz świadczeń socjalnych</t>
  </si>
  <si>
    <t>Przeciwdziałanie alkoholizmowi</t>
  </si>
  <si>
    <t>2820</t>
  </si>
  <si>
    <t>Dot.celowa z budżetu na finans.lub dofinans.zadań zleconych do realizacji stowarzyszeniom</t>
  </si>
  <si>
    <t>Razem</t>
  </si>
  <si>
    <t xml:space="preserve">Przedszkola </t>
  </si>
  <si>
    <t>Wydatki na zadania własne</t>
  </si>
  <si>
    <t>Wydatki na zadania zlecone</t>
  </si>
  <si>
    <t>Żłobko-przedszkole</t>
  </si>
  <si>
    <t>P.Kamieńczyk</t>
  </si>
  <si>
    <t>razem</t>
  </si>
  <si>
    <t>2810</t>
  </si>
  <si>
    <t>Urząd</t>
  </si>
  <si>
    <t>Świetlica</t>
  </si>
  <si>
    <t>Zmniejszenia</t>
  </si>
  <si>
    <t>Zwiększenia</t>
  </si>
  <si>
    <t>Burmistrza Wyszkowa</t>
  </si>
  <si>
    <t>Burmistrz Wyszkowa</t>
  </si>
  <si>
    <t>Grzegorz Nowosielski</t>
  </si>
  <si>
    <t>Załącznik Nr 2</t>
  </si>
  <si>
    <t xml:space="preserve">Razem plan </t>
  </si>
  <si>
    <t>Pomoc Społeczna</t>
  </si>
  <si>
    <t>Oświata i wychowanie</t>
  </si>
  <si>
    <t>Zmiana planu wydatków budżetu gminy na 2008 rok.</t>
  </si>
  <si>
    <t>Wynagrodzenia bezosobowe</t>
  </si>
  <si>
    <t>4170</t>
  </si>
  <si>
    <t>4370</t>
  </si>
  <si>
    <t>Opłaty z tytułu zakupu usług telekomunikacyjnych telefonii stacjonarnej</t>
  </si>
  <si>
    <t>Szkoły podstawowe</t>
  </si>
  <si>
    <t>4750</t>
  </si>
  <si>
    <t>Zakup akcesoriów komputerowych, w tym programów i licencji</t>
  </si>
  <si>
    <t>Świadczenia społeczne</t>
  </si>
  <si>
    <t>Świadczenia rodzinne oraz składki na ubezpieczenia emerytalne i rentowe z ubezpieczenia społecznego</t>
  </si>
  <si>
    <t>Pozostała działalność</t>
  </si>
  <si>
    <t>Ośrodki wsparcia</t>
  </si>
  <si>
    <t>Ośrodki pomocy społecznej</t>
  </si>
  <si>
    <t>do Zarządzenia Nr 249/2008</t>
  </si>
  <si>
    <t>z dnia 28 listopada 2008r.</t>
  </si>
  <si>
    <t>Działalność usługowa</t>
  </si>
  <si>
    <t>Plany zagospodarowania przestrzennego</t>
  </si>
  <si>
    <t>Prace geodezyjne i kartograficzne</t>
  </si>
  <si>
    <t>Administracja publiczna</t>
  </si>
  <si>
    <t>Urzędy wojewódzkie</t>
  </si>
  <si>
    <t>Urzędy gmin</t>
  </si>
  <si>
    <t xml:space="preserve">Zakup materiałów i wyposażenia </t>
  </si>
  <si>
    <t xml:space="preserve">Zakup usług remontowych </t>
  </si>
  <si>
    <t>Zakup usług dostępu do sieci Internet</t>
  </si>
  <si>
    <t>Różne rozliczenia</t>
  </si>
  <si>
    <t>Rezerwy ogólne i celowe</t>
  </si>
  <si>
    <t>4810</t>
  </si>
  <si>
    <t>Rezerwy</t>
  </si>
  <si>
    <t>Celowa - 132.988 na oświatę</t>
  </si>
  <si>
    <t>4280</t>
  </si>
  <si>
    <t>Zakup usług zdrowotnych</t>
  </si>
  <si>
    <t>Dowożenie uczniów do szkół</t>
  </si>
  <si>
    <t>Zespoły ekonomiczno-administracyjne szkół</t>
  </si>
  <si>
    <t>Ochrona zdrowia</t>
  </si>
  <si>
    <t>Składki na ubezpieczenia zdrowotne opłacane przez osoby pobier.świadcz. z pomocy społ.</t>
  </si>
  <si>
    <t xml:space="preserve">Składki na ubezpieczenia zdrowotne </t>
  </si>
  <si>
    <t>Zasiłki i pomoc w nat.oraz skł.na ubezp.społ.</t>
  </si>
  <si>
    <t>Edukacyjna opieka wychowawcza</t>
  </si>
  <si>
    <t>Pomoc materialna dla uczniów</t>
  </si>
  <si>
    <t>3240</t>
  </si>
  <si>
    <t>Stypendia dla uczniów</t>
  </si>
  <si>
    <t>Oddziały przedszkolne w szkołach podstawowych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</si>
</sst>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</numFmts>
  <fonts count="18">
    <font>
      <sz val="10"/>
      <name val="Arial"/>
      <family val="0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u val="single"/>
      <sz val="10"/>
      <color indexed="8"/>
      <name val="Arial CE"/>
      <family val="2"/>
    </font>
    <font>
      <b/>
      <u val="single"/>
      <sz val="10"/>
      <color indexed="8"/>
      <name val="Arial CE"/>
      <family val="2"/>
    </font>
    <font>
      <b/>
      <sz val="10"/>
      <name val="Arial"/>
      <family val="0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sz val="11"/>
      <name val="Arial"/>
      <family val="0"/>
    </font>
    <font>
      <sz val="12"/>
      <name val="Arial"/>
      <family val="0"/>
    </font>
    <font>
      <sz val="12"/>
      <name val="Arial CE"/>
      <family val="2"/>
    </font>
    <font>
      <b/>
      <sz val="11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1"/>
      <name val="Arial CE"/>
      <family val="2"/>
    </font>
    <font>
      <b/>
      <sz val="12"/>
      <name val="Arial"/>
      <family val="2"/>
    </font>
    <font>
      <sz val="12"/>
      <color indexed="8"/>
      <name val="Arial CE"/>
      <family val="0"/>
    </font>
    <font>
      <b/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3" fillId="0" borderId="1" xfId="0" applyFont="1" applyAlignment="1">
      <alignment/>
    </xf>
    <xf numFmtId="0" fontId="2" fillId="0" borderId="1" xfId="0" applyFont="1" applyAlignment="1">
      <alignment/>
    </xf>
    <xf numFmtId="49" fontId="2" fillId="0" borderId="1" xfId="0" applyFont="1" applyAlignment="1">
      <alignment horizontal="center"/>
    </xf>
    <xf numFmtId="0" fontId="2" fillId="0" borderId="1" xfId="0" applyFont="1" applyAlignment="1">
      <alignment wrapText="1"/>
    </xf>
    <xf numFmtId="0" fontId="2" fillId="0" borderId="1" xfId="0" applyFont="1" applyAlignment="1">
      <alignment wrapText="1"/>
    </xf>
    <xf numFmtId="49" fontId="2" fillId="0" borderId="1" xfId="0" applyFont="1" applyAlignment="1">
      <alignment/>
    </xf>
    <xf numFmtId="49" fontId="3" fillId="0" borderId="1" xfId="0" applyFont="1" applyAlignment="1">
      <alignment/>
    </xf>
    <xf numFmtId="0" fontId="0" fillId="0" borderId="2" xfId="0" applyBorder="1" applyAlignment="1">
      <alignment/>
    </xf>
    <xf numFmtId="49" fontId="3" fillId="0" borderId="3" xfId="0" applyFont="1" applyBorder="1" applyAlignment="1">
      <alignment/>
    </xf>
    <xf numFmtId="0" fontId="3" fillId="0" borderId="3" xfId="0" applyFont="1" applyBorder="1" applyAlignment="1">
      <alignment/>
    </xf>
    <xf numFmtId="49" fontId="3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5" xfId="0" applyBorder="1" applyAlignment="1">
      <alignment/>
    </xf>
    <xf numFmtId="49" fontId="4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6" xfId="0" applyBorder="1" applyAlignment="1">
      <alignment wrapText="1"/>
    </xf>
    <xf numFmtId="49" fontId="2" fillId="0" borderId="1" xfId="0" applyFont="1" applyAlignment="1">
      <alignment/>
    </xf>
    <xf numFmtId="0" fontId="2" fillId="0" borderId="1" xfId="0" applyFont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4" xfId="0" applyFont="1" applyBorder="1" applyAlignment="1">
      <alignment/>
    </xf>
    <xf numFmtId="0" fontId="8" fillId="0" borderId="4" xfId="0" applyFont="1" applyBorder="1" applyAlignment="1">
      <alignment wrapText="1"/>
    </xf>
    <xf numFmtId="3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3" fontId="11" fillId="0" borderId="18" xfId="0" applyNumberFormat="1" applyFont="1" applyBorder="1" applyAlignment="1">
      <alignment wrapText="1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49" fontId="1" fillId="0" borderId="14" xfId="0" applyFont="1" applyBorder="1" applyAlignment="1">
      <alignment/>
    </xf>
    <xf numFmtId="49" fontId="6" fillId="0" borderId="21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6" xfId="0" applyFont="1" applyBorder="1" applyAlignment="1">
      <alignment/>
    </xf>
    <xf numFmtId="3" fontId="8" fillId="0" borderId="22" xfId="0" applyNumberFormat="1" applyFont="1" applyBorder="1" applyAlignment="1">
      <alignment wrapText="1"/>
    </xf>
    <xf numFmtId="3" fontId="11" fillId="0" borderId="18" xfId="0" applyNumberFormat="1" applyFont="1" applyBorder="1" applyAlignment="1">
      <alignment wrapText="1"/>
    </xf>
    <xf numFmtId="3" fontId="11" fillId="0" borderId="23" xfId="0" applyNumberFormat="1" applyFont="1" applyBorder="1" applyAlignment="1">
      <alignment wrapText="1"/>
    </xf>
    <xf numFmtId="0" fontId="7" fillId="0" borderId="6" xfId="0" applyFont="1" applyBorder="1" applyAlignment="1">
      <alignment/>
    </xf>
    <xf numFmtId="3" fontId="8" fillId="0" borderId="18" xfId="0" applyNumberFormat="1" applyFont="1" applyBorder="1" applyAlignment="1">
      <alignment wrapText="1"/>
    </xf>
    <xf numFmtId="3" fontId="8" fillId="0" borderId="23" xfId="0" applyNumberFormat="1" applyFont="1" applyBorder="1" applyAlignment="1">
      <alignment wrapText="1"/>
    </xf>
    <xf numFmtId="0" fontId="1" fillId="0" borderId="24" xfId="0" applyFont="1" applyBorder="1" applyAlignment="1">
      <alignment/>
    </xf>
    <xf numFmtId="3" fontId="8" fillId="0" borderId="23" xfId="0" applyNumberFormat="1" applyFont="1" applyBorder="1" applyAlignment="1">
      <alignment wrapText="1"/>
    </xf>
    <xf numFmtId="49" fontId="7" fillId="0" borderId="2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1" fillId="0" borderId="25" xfId="0" applyFont="1" applyBorder="1" applyAlignment="1">
      <alignment/>
    </xf>
    <xf numFmtId="0" fontId="6" fillId="0" borderId="17" xfId="0" applyFont="1" applyBorder="1" applyAlignment="1">
      <alignment/>
    </xf>
    <xf numFmtId="3" fontId="15" fillId="0" borderId="18" xfId="0" applyNumberFormat="1" applyFont="1" applyBorder="1" applyAlignment="1">
      <alignment wrapText="1"/>
    </xf>
    <xf numFmtId="0" fontId="6" fillId="0" borderId="21" xfId="0" applyFont="1" applyBorder="1" applyAlignment="1">
      <alignment horizontal="center"/>
    </xf>
    <xf numFmtId="0" fontId="14" fillId="0" borderId="26" xfId="0" applyFont="1" applyBorder="1" applyAlignment="1">
      <alignment/>
    </xf>
    <xf numFmtId="0" fontId="7" fillId="0" borderId="26" xfId="0" applyFont="1" applyBorder="1" applyAlignment="1">
      <alignment/>
    </xf>
    <xf numFmtId="49" fontId="7" fillId="0" borderId="27" xfId="0" applyFont="1" applyBorder="1" applyAlignment="1">
      <alignment horizontal="center"/>
    </xf>
    <xf numFmtId="0" fontId="6" fillId="0" borderId="24" xfId="0" applyFont="1" applyBorder="1" applyAlignment="1">
      <alignment/>
    </xf>
    <xf numFmtId="3" fontId="15" fillId="0" borderId="28" xfId="0" applyNumberFormat="1" applyFont="1" applyBorder="1" applyAlignment="1">
      <alignment wrapText="1"/>
    </xf>
    <xf numFmtId="0" fontId="8" fillId="0" borderId="29" xfId="0" applyFont="1" applyBorder="1" applyAlignment="1">
      <alignment wrapText="1"/>
    </xf>
    <xf numFmtId="3" fontId="15" fillId="0" borderId="30" xfId="0" applyNumberFormat="1" applyFont="1" applyBorder="1" applyAlignment="1">
      <alignment wrapText="1"/>
    </xf>
    <xf numFmtId="3" fontId="11" fillId="0" borderId="30" xfId="0" applyNumberFormat="1" applyFont="1" applyBorder="1" applyAlignment="1">
      <alignment wrapText="1"/>
    </xf>
    <xf numFmtId="3" fontId="8" fillId="0" borderId="30" xfId="0" applyNumberFormat="1" applyFont="1" applyBorder="1" applyAlignment="1">
      <alignment wrapText="1"/>
    </xf>
    <xf numFmtId="3" fontId="8" fillId="0" borderId="30" xfId="0" applyNumberFormat="1" applyFont="1" applyBorder="1" applyAlignment="1">
      <alignment wrapText="1"/>
    </xf>
    <xf numFmtId="0" fontId="2" fillId="0" borderId="16" xfId="0" applyFont="1" applyBorder="1" applyAlignment="1">
      <alignment/>
    </xf>
    <xf numFmtId="49" fontId="7" fillId="0" borderId="16" xfId="0" applyFont="1" applyBorder="1" applyAlignment="1">
      <alignment horizontal="center"/>
    </xf>
    <xf numFmtId="3" fontId="8" fillId="0" borderId="31" xfId="0" applyNumberFormat="1" applyFont="1" applyBorder="1" applyAlignment="1">
      <alignment wrapText="1"/>
    </xf>
    <xf numFmtId="3" fontId="11" fillId="0" borderId="23" xfId="0" applyNumberFormat="1" applyFont="1" applyBorder="1" applyAlignment="1">
      <alignment wrapText="1"/>
    </xf>
    <xf numFmtId="49" fontId="1" fillId="0" borderId="14" xfId="0" applyFont="1" applyBorder="1" applyAlignment="1">
      <alignment horizontal="center"/>
    </xf>
    <xf numFmtId="49" fontId="6" fillId="0" borderId="21" xfId="0" applyFont="1" applyBorder="1" applyAlignment="1">
      <alignment horizontal="center"/>
    </xf>
    <xf numFmtId="3" fontId="8" fillId="0" borderId="32" xfId="0" applyNumberFormat="1" applyFont="1" applyBorder="1" applyAlignment="1">
      <alignment wrapText="1"/>
    </xf>
    <xf numFmtId="0" fontId="6" fillId="0" borderId="27" xfId="0" applyFont="1" applyBorder="1" applyAlignment="1">
      <alignment/>
    </xf>
    <xf numFmtId="3" fontId="11" fillId="0" borderId="22" xfId="0" applyNumberFormat="1" applyFont="1" applyBorder="1" applyAlignment="1">
      <alignment wrapText="1"/>
    </xf>
    <xf numFmtId="3" fontId="11" fillId="0" borderId="33" xfId="0" applyNumberFormat="1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6" xfId="0" applyFont="1" applyBorder="1" applyAlignment="1">
      <alignment wrapText="1"/>
    </xf>
    <xf numFmtId="3" fontId="8" fillId="0" borderId="18" xfId="0" applyNumberFormat="1" applyFont="1" applyBorder="1" applyAlignment="1">
      <alignment wrapText="1"/>
    </xf>
    <xf numFmtId="3" fontId="8" fillId="0" borderId="18" xfId="0" applyNumberFormat="1" applyFont="1" applyBorder="1" applyAlignment="1">
      <alignment wrapText="1"/>
    </xf>
    <xf numFmtId="0" fontId="6" fillId="0" borderId="12" xfId="0" applyFont="1" applyBorder="1" applyAlignment="1">
      <alignment/>
    </xf>
    <xf numFmtId="0" fontId="7" fillId="0" borderId="13" xfId="0" applyFont="1" applyBorder="1" applyAlignment="1">
      <alignment/>
    </xf>
    <xf numFmtId="3" fontId="8" fillId="0" borderId="4" xfId="0" applyNumberFormat="1" applyFont="1" applyBorder="1" applyAlignment="1">
      <alignment wrapText="1"/>
    </xf>
    <xf numFmtId="3" fontId="8" fillId="0" borderId="29" xfId="0" applyNumberFormat="1" applyFont="1" applyBorder="1" applyAlignment="1">
      <alignment wrapText="1"/>
    </xf>
    <xf numFmtId="3" fontId="8" fillId="0" borderId="15" xfId="0" applyNumberFormat="1" applyFont="1" applyBorder="1" applyAlignment="1">
      <alignment wrapText="1"/>
    </xf>
    <xf numFmtId="3" fontId="11" fillId="0" borderId="4" xfId="0" applyNumberFormat="1" applyFont="1" applyBorder="1" applyAlignment="1">
      <alignment wrapText="1"/>
    </xf>
    <xf numFmtId="3" fontId="11" fillId="0" borderId="15" xfId="0" applyNumberFormat="1" applyFont="1" applyBorder="1" applyAlignment="1">
      <alignment wrapText="1"/>
    </xf>
    <xf numFmtId="3" fontId="8" fillId="0" borderId="22" xfId="0" applyNumberFormat="1" applyFont="1" applyBorder="1" applyAlignment="1">
      <alignment wrapText="1"/>
    </xf>
    <xf numFmtId="3" fontId="8" fillId="0" borderId="33" xfId="0" applyNumberFormat="1" applyFont="1" applyBorder="1" applyAlignment="1">
      <alignment wrapText="1"/>
    </xf>
    <xf numFmtId="3" fontId="8" fillId="0" borderId="34" xfId="0" applyNumberFormat="1" applyFont="1" applyBorder="1" applyAlignment="1">
      <alignment wrapText="1"/>
    </xf>
    <xf numFmtId="3" fontId="11" fillId="0" borderId="30" xfId="0" applyNumberFormat="1" applyFont="1" applyBorder="1" applyAlignment="1">
      <alignment wrapText="1"/>
    </xf>
    <xf numFmtId="3" fontId="11" fillId="0" borderId="18" xfId="0" applyNumberFormat="1" applyFont="1" applyBorder="1" applyAlignment="1">
      <alignment wrapText="1"/>
    </xf>
    <xf numFmtId="3" fontId="11" fillId="0" borderId="29" xfId="0" applyNumberFormat="1" applyFont="1" applyBorder="1" applyAlignment="1">
      <alignment wrapText="1"/>
    </xf>
    <xf numFmtId="3" fontId="15" fillId="0" borderId="35" xfId="0" applyNumberFormat="1" applyFont="1" applyBorder="1" applyAlignment="1">
      <alignment wrapText="1"/>
    </xf>
    <xf numFmtId="49" fontId="7" fillId="0" borderId="21" xfId="0" applyFont="1" applyBorder="1" applyAlignment="1">
      <alignment horizontal="center"/>
    </xf>
    <xf numFmtId="0" fontId="7" fillId="0" borderId="36" xfId="0" applyFont="1" applyBorder="1" applyAlignment="1">
      <alignment/>
    </xf>
    <xf numFmtId="3" fontId="11" fillId="0" borderId="34" xfId="0" applyNumberFormat="1" applyFont="1" applyBorder="1" applyAlignment="1">
      <alignment wrapText="1"/>
    </xf>
    <xf numFmtId="0" fontId="7" fillId="0" borderId="37" xfId="0" applyFont="1" applyBorder="1" applyAlignment="1">
      <alignment wrapText="1"/>
    </xf>
    <xf numFmtId="49" fontId="7" fillId="0" borderId="27" xfId="0" applyFont="1" applyBorder="1" applyAlignment="1">
      <alignment horizontal="center"/>
    </xf>
    <xf numFmtId="0" fontId="7" fillId="0" borderId="38" xfId="0" applyFont="1" applyBorder="1" applyAlignment="1">
      <alignment wrapText="1"/>
    </xf>
    <xf numFmtId="0" fontId="6" fillId="0" borderId="12" xfId="0" applyFont="1" applyBorder="1" applyAlignment="1">
      <alignment horizontal="right"/>
    </xf>
    <xf numFmtId="0" fontId="7" fillId="0" borderId="17" xfId="0" applyFont="1" applyBorder="1" applyAlignment="1">
      <alignment wrapText="1"/>
    </xf>
    <xf numFmtId="0" fontId="1" fillId="0" borderId="39" xfId="0" applyFont="1" applyBorder="1" applyAlignment="1">
      <alignment/>
    </xf>
    <xf numFmtId="0" fontId="6" fillId="0" borderId="14" xfId="0" applyFont="1" applyBorder="1" applyAlignment="1">
      <alignment horizontal="right"/>
    </xf>
    <xf numFmtId="0" fontId="8" fillId="0" borderId="10" xfId="0" applyFont="1" applyBorder="1" applyAlignment="1">
      <alignment wrapText="1"/>
    </xf>
    <xf numFmtId="3" fontId="15" fillId="0" borderId="40" xfId="0" applyNumberFormat="1" applyFont="1" applyBorder="1" applyAlignment="1">
      <alignment wrapText="1"/>
    </xf>
    <xf numFmtId="3" fontId="8" fillId="0" borderId="40" xfId="0" applyNumberFormat="1" applyFont="1" applyBorder="1" applyAlignment="1">
      <alignment wrapText="1"/>
    </xf>
    <xf numFmtId="3" fontId="8" fillId="0" borderId="10" xfId="0" applyNumberFormat="1" applyFont="1" applyBorder="1" applyAlignment="1">
      <alignment wrapText="1"/>
    </xf>
    <xf numFmtId="3" fontId="8" fillId="0" borderId="41" xfId="0" applyNumberFormat="1" applyFont="1" applyBorder="1" applyAlignment="1">
      <alignment wrapText="1"/>
    </xf>
    <xf numFmtId="3" fontId="11" fillId="0" borderId="40" xfId="0" applyNumberFormat="1" applyFont="1" applyBorder="1" applyAlignment="1">
      <alignment wrapText="1"/>
    </xf>
    <xf numFmtId="3" fontId="8" fillId="0" borderId="40" xfId="0" applyNumberFormat="1" applyFont="1" applyBorder="1" applyAlignment="1">
      <alignment wrapText="1"/>
    </xf>
    <xf numFmtId="3" fontId="11" fillId="0" borderId="40" xfId="0" applyNumberFormat="1" applyFont="1" applyBorder="1" applyAlignment="1">
      <alignment wrapText="1"/>
    </xf>
    <xf numFmtId="3" fontId="11" fillId="0" borderId="10" xfId="0" applyNumberFormat="1" applyFont="1" applyBorder="1" applyAlignment="1">
      <alignment wrapText="1"/>
    </xf>
    <xf numFmtId="3" fontId="8" fillId="0" borderId="41" xfId="0" applyNumberFormat="1" applyFont="1" applyBorder="1" applyAlignment="1">
      <alignment wrapText="1"/>
    </xf>
    <xf numFmtId="3" fontId="15" fillId="0" borderId="42" xfId="0" applyNumberFormat="1" applyFont="1" applyBorder="1" applyAlignment="1">
      <alignment wrapText="1"/>
    </xf>
    <xf numFmtId="3" fontId="6" fillId="0" borderId="42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6" fillId="0" borderId="21" xfId="0" applyFont="1" applyBorder="1" applyAlignment="1">
      <alignment/>
    </xf>
    <xf numFmtId="0" fontId="7" fillId="0" borderId="12" xfId="0" applyFont="1" applyBorder="1" applyAlignment="1">
      <alignment horizontal="right"/>
    </xf>
    <xf numFmtId="0" fontId="7" fillId="0" borderId="21" xfId="0" applyFont="1" applyBorder="1" applyAlignment="1">
      <alignment wrapText="1"/>
    </xf>
    <xf numFmtId="0" fontId="7" fillId="0" borderId="16" xfId="0" applyFont="1" applyBorder="1" applyAlignment="1">
      <alignment vertical="center"/>
    </xf>
    <xf numFmtId="0" fontId="8" fillId="0" borderId="43" xfId="0" applyFont="1" applyBorder="1" applyAlignment="1">
      <alignment wrapText="1"/>
    </xf>
    <xf numFmtId="0" fontId="8" fillId="0" borderId="44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45" xfId="0" applyFont="1" applyBorder="1" applyAlignment="1">
      <alignment horizontal="center"/>
    </xf>
    <xf numFmtId="3" fontId="8" fillId="0" borderId="46" xfId="0" applyNumberFormat="1" applyFont="1" applyBorder="1" applyAlignment="1">
      <alignment wrapText="1"/>
    </xf>
    <xf numFmtId="3" fontId="8" fillId="0" borderId="47" xfId="0" applyNumberFormat="1" applyFont="1" applyBorder="1" applyAlignment="1">
      <alignment wrapText="1"/>
    </xf>
    <xf numFmtId="3" fontId="8" fillId="0" borderId="48" xfId="0" applyNumberFormat="1" applyFont="1" applyBorder="1" applyAlignment="1">
      <alignment wrapText="1"/>
    </xf>
    <xf numFmtId="3" fontId="8" fillId="0" borderId="49" xfId="0" applyNumberFormat="1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7" fillId="0" borderId="21" xfId="0" applyFont="1" applyBorder="1" applyAlignment="1">
      <alignment wrapText="1"/>
    </xf>
    <xf numFmtId="0" fontId="6" fillId="0" borderId="21" xfId="0" applyFont="1" applyBorder="1" applyAlignment="1">
      <alignment/>
    </xf>
    <xf numFmtId="3" fontId="8" fillId="0" borderId="10" xfId="0" applyNumberFormat="1" applyFont="1" applyBorder="1" applyAlignment="1">
      <alignment vertical="center" wrapText="1"/>
    </xf>
    <xf numFmtId="3" fontId="8" fillId="0" borderId="18" xfId="0" applyNumberFormat="1" applyFont="1" applyBorder="1" applyAlignment="1">
      <alignment vertical="center" wrapText="1"/>
    </xf>
    <xf numFmtId="0" fontId="7" fillId="0" borderId="12" xfId="0" applyFont="1" applyBorder="1" applyAlignment="1">
      <alignment/>
    </xf>
    <xf numFmtId="3" fontId="1" fillId="0" borderId="23" xfId="0" applyNumberFormat="1" applyFont="1" applyBorder="1" applyAlignment="1">
      <alignment vertical="center" wrapText="1"/>
    </xf>
    <xf numFmtId="3" fontId="8" fillId="0" borderId="44" xfId="0" applyNumberFormat="1" applyFont="1" applyBorder="1" applyAlignment="1">
      <alignment wrapText="1"/>
    </xf>
    <xf numFmtId="3" fontId="7" fillId="0" borderId="31" xfId="0" applyNumberFormat="1" applyFont="1" applyBorder="1" applyAlignment="1">
      <alignment vertical="center" wrapText="1"/>
    </xf>
    <xf numFmtId="3" fontId="7" fillId="0" borderId="23" xfId="0" applyNumberFormat="1" applyFont="1" applyBorder="1" applyAlignment="1">
      <alignment vertical="center" wrapText="1"/>
    </xf>
    <xf numFmtId="3" fontId="6" fillId="0" borderId="23" xfId="0" applyNumberFormat="1" applyFont="1" applyBorder="1" applyAlignment="1">
      <alignment vertical="center" wrapText="1"/>
    </xf>
    <xf numFmtId="0" fontId="7" fillId="0" borderId="21" xfId="0" applyFont="1" applyBorder="1" applyAlignment="1">
      <alignment/>
    </xf>
    <xf numFmtId="0" fontId="7" fillId="0" borderId="6" xfId="0" applyFont="1" applyBorder="1" applyAlignment="1">
      <alignment wrapText="1"/>
    </xf>
    <xf numFmtId="0" fontId="7" fillId="0" borderId="0" xfId="0" applyFont="1" applyBorder="1" applyAlignment="1">
      <alignment/>
    </xf>
    <xf numFmtId="3" fontId="11" fillId="0" borderId="46" xfId="0" applyNumberFormat="1" applyFont="1" applyBorder="1" applyAlignment="1">
      <alignment wrapText="1"/>
    </xf>
    <xf numFmtId="3" fontId="11" fillId="0" borderId="47" xfId="0" applyNumberFormat="1" applyFont="1" applyBorder="1" applyAlignment="1">
      <alignment wrapText="1"/>
    </xf>
    <xf numFmtId="3" fontId="11" fillId="0" borderId="4" xfId="0" applyNumberFormat="1" applyFont="1" applyBorder="1" applyAlignment="1">
      <alignment wrapText="1"/>
    </xf>
    <xf numFmtId="0" fontId="7" fillId="0" borderId="50" xfId="0" applyFont="1" applyBorder="1" applyAlignment="1">
      <alignment vertical="center" wrapText="1"/>
    </xf>
    <xf numFmtId="0" fontId="7" fillId="0" borderId="51" xfId="0" applyFont="1" applyBorder="1" applyAlignment="1">
      <alignment vertical="center" wrapText="1"/>
    </xf>
    <xf numFmtId="3" fontId="15" fillId="0" borderId="52" xfId="0" applyNumberFormat="1" applyFont="1" applyBorder="1" applyAlignment="1">
      <alignment wrapText="1"/>
    </xf>
    <xf numFmtId="3" fontId="11" fillId="0" borderId="52" xfId="0" applyNumberFormat="1" applyFont="1" applyBorder="1" applyAlignment="1">
      <alignment wrapText="1"/>
    </xf>
    <xf numFmtId="3" fontId="8" fillId="0" borderId="52" xfId="0" applyNumberFormat="1" applyFont="1" applyBorder="1" applyAlignment="1">
      <alignment wrapText="1"/>
    </xf>
    <xf numFmtId="3" fontId="7" fillId="0" borderId="52" xfId="0" applyNumberFormat="1" applyFont="1" applyBorder="1" applyAlignment="1">
      <alignment vertical="center" wrapText="1"/>
    </xf>
    <xf numFmtId="3" fontId="7" fillId="0" borderId="53" xfId="0" applyNumberFormat="1" applyFont="1" applyBorder="1" applyAlignment="1">
      <alignment vertical="center" wrapText="1"/>
    </xf>
    <xf numFmtId="3" fontId="11" fillId="0" borderId="52" xfId="0" applyNumberFormat="1" applyFont="1" applyBorder="1" applyAlignment="1">
      <alignment wrapText="1"/>
    </xf>
    <xf numFmtId="3" fontId="7" fillId="0" borderId="52" xfId="0" applyNumberFormat="1" applyFont="1" applyBorder="1" applyAlignment="1">
      <alignment vertical="center" wrapText="1"/>
    </xf>
    <xf numFmtId="3" fontId="7" fillId="0" borderId="50" xfId="0" applyNumberFormat="1" applyFont="1" applyBorder="1" applyAlignment="1">
      <alignment vertical="center" wrapText="1"/>
    </xf>
    <xf numFmtId="3" fontId="11" fillId="0" borderId="50" xfId="0" applyNumberFormat="1" applyFont="1" applyBorder="1" applyAlignment="1">
      <alignment wrapText="1"/>
    </xf>
    <xf numFmtId="3" fontId="8" fillId="0" borderId="50" xfId="0" applyNumberFormat="1" applyFont="1" applyBorder="1" applyAlignment="1">
      <alignment wrapText="1"/>
    </xf>
    <xf numFmtId="3" fontId="7" fillId="0" borderId="54" xfId="0" applyNumberFormat="1" applyFont="1" applyBorder="1" applyAlignment="1">
      <alignment vertical="center" wrapText="1"/>
    </xf>
    <xf numFmtId="3" fontId="6" fillId="0" borderId="50" xfId="0" applyNumberFormat="1" applyFont="1" applyBorder="1" applyAlignment="1">
      <alignment vertical="center" wrapText="1"/>
    </xf>
    <xf numFmtId="3" fontId="7" fillId="0" borderId="53" xfId="0" applyNumberFormat="1" applyFont="1" applyBorder="1" applyAlignment="1">
      <alignment vertical="center" wrapText="1"/>
    </xf>
    <xf numFmtId="3" fontId="15" fillId="0" borderId="18" xfId="0" applyNumberFormat="1" applyFont="1" applyBorder="1" applyAlignment="1">
      <alignment wrapText="1"/>
    </xf>
    <xf numFmtId="3" fontId="11" fillId="0" borderId="48" xfId="0" applyNumberFormat="1" applyFont="1" applyBorder="1" applyAlignment="1">
      <alignment wrapText="1"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horizontal="right"/>
    </xf>
    <xf numFmtId="0" fontId="6" fillId="0" borderId="14" xfId="0" applyFont="1" applyBorder="1" applyAlignment="1">
      <alignment/>
    </xf>
    <xf numFmtId="49" fontId="17" fillId="0" borderId="21" xfId="0" applyFont="1" applyBorder="1" applyAlignment="1">
      <alignment horizontal="center"/>
    </xf>
    <xf numFmtId="3" fontId="16" fillId="0" borderId="55" xfId="0" applyNumberFormat="1" applyFont="1" applyBorder="1" applyAlignment="1">
      <alignment vertical="center" wrapText="1"/>
    </xf>
    <xf numFmtId="0" fontId="17" fillId="0" borderId="21" xfId="0" applyFont="1" applyBorder="1" applyAlignment="1">
      <alignment/>
    </xf>
    <xf numFmtId="49" fontId="2" fillId="0" borderId="21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1" fillId="0" borderId="19" xfId="0" applyFont="1" applyBorder="1" applyAlignment="1">
      <alignment horizontal="right"/>
    </xf>
    <xf numFmtId="0" fontId="7" fillId="0" borderId="21" xfId="0" applyFont="1" applyBorder="1" applyAlignment="1">
      <alignment/>
    </xf>
    <xf numFmtId="3" fontId="6" fillId="0" borderId="23" xfId="0" applyNumberFormat="1" applyFont="1" applyBorder="1" applyAlignment="1">
      <alignment vertical="center" wrapText="1"/>
    </xf>
    <xf numFmtId="3" fontId="15" fillId="0" borderId="30" xfId="0" applyNumberFormat="1" applyFont="1" applyBorder="1" applyAlignment="1">
      <alignment wrapText="1"/>
    </xf>
    <xf numFmtId="3" fontId="6" fillId="0" borderId="52" xfId="0" applyNumberFormat="1" applyFont="1" applyBorder="1" applyAlignment="1">
      <alignment vertical="center" wrapText="1"/>
    </xf>
    <xf numFmtId="3" fontId="11" fillId="0" borderId="30" xfId="0" applyNumberFormat="1" applyFont="1" applyBorder="1" applyAlignment="1">
      <alignment wrapText="1"/>
    </xf>
    <xf numFmtId="0" fontId="6" fillId="0" borderId="14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6" fillId="0" borderId="26" xfId="0" applyFont="1" applyBorder="1" applyAlignment="1">
      <alignment horizontal="right"/>
    </xf>
    <xf numFmtId="0" fontId="7" fillId="0" borderId="16" xfId="0" applyFont="1" applyBorder="1" applyAlignment="1">
      <alignment wrapText="1"/>
    </xf>
    <xf numFmtId="3" fontId="11" fillId="0" borderId="43" xfId="0" applyNumberFormat="1" applyFont="1" applyBorder="1" applyAlignment="1">
      <alignment wrapText="1"/>
    </xf>
    <xf numFmtId="3" fontId="11" fillId="0" borderId="44" xfId="0" applyNumberFormat="1" applyFont="1" applyBorder="1" applyAlignment="1">
      <alignment wrapText="1"/>
    </xf>
    <xf numFmtId="3" fontId="11" fillId="0" borderId="51" xfId="0" applyNumberFormat="1" applyFont="1" applyBorder="1" applyAlignment="1">
      <alignment wrapText="1"/>
    </xf>
    <xf numFmtId="3" fontId="8" fillId="0" borderId="44" xfId="0" applyNumberFormat="1" applyFont="1" applyBorder="1" applyAlignment="1">
      <alignment wrapText="1"/>
    </xf>
    <xf numFmtId="0" fontId="2" fillId="0" borderId="56" xfId="0" applyFont="1" applyBorder="1" applyAlignment="1">
      <alignment/>
    </xf>
    <xf numFmtId="0" fontId="6" fillId="0" borderId="20" xfId="0" applyFont="1" applyBorder="1" applyAlignment="1">
      <alignment horizontal="right"/>
    </xf>
    <xf numFmtId="49" fontId="6" fillId="0" borderId="20" xfId="0" applyFont="1" applyBorder="1" applyAlignment="1">
      <alignment horizontal="center"/>
    </xf>
    <xf numFmtId="0" fontId="6" fillId="0" borderId="20" xfId="0" applyFont="1" applyBorder="1" applyAlignment="1">
      <alignment/>
    </xf>
    <xf numFmtId="3" fontId="8" fillId="0" borderId="57" xfId="0" applyNumberFormat="1" applyFont="1" applyBorder="1" applyAlignment="1">
      <alignment wrapText="1"/>
    </xf>
    <xf numFmtId="3" fontId="8" fillId="0" borderId="28" xfId="0" applyNumberFormat="1" applyFont="1" applyBorder="1" applyAlignment="1">
      <alignment wrapText="1"/>
    </xf>
    <xf numFmtId="3" fontId="8" fillId="0" borderId="35" xfId="0" applyNumberFormat="1" applyFont="1" applyBorder="1" applyAlignment="1">
      <alignment wrapText="1"/>
    </xf>
    <xf numFmtId="0" fontId="17" fillId="0" borderId="21" xfId="0" applyFont="1" applyBorder="1" applyAlignment="1">
      <alignment horizontal="right"/>
    </xf>
    <xf numFmtId="3" fontId="8" fillId="0" borderId="29" xfId="0" applyNumberFormat="1" applyFont="1" applyBorder="1" applyAlignment="1">
      <alignment wrapText="1"/>
    </xf>
    <xf numFmtId="3" fontId="8" fillId="0" borderId="4" xfId="0" applyNumberFormat="1" applyFont="1" applyBorder="1" applyAlignment="1">
      <alignment wrapText="1"/>
    </xf>
    <xf numFmtId="3" fontId="8" fillId="0" borderId="15" xfId="0" applyNumberFormat="1" applyFont="1" applyBorder="1" applyAlignment="1">
      <alignment wrapText="1"/>
    </xf>
    <xf numFmtId="0" fontId="2" fillId="0" borderId="21" xfId="0" applyFont="1" applyBorder="1" applyAlignment="1">
      <alignment horizontal="right"/>
    </xf>
    <xf numFmtId="3" fontId="11" fillId="0" borderId="10" xfId="0" applyNumberFormat="1" applyFont="1" applyBorder="1" applyAlignment="1">
      <alignment wrapText="1"/>
    </xf>
    <xf numFmtId="49" fontId="7" fillId="0" borderId="58" xfId="0" applyFont="1" applyBorder="1" applyAlignment="1">
      <alignment horizontal="center"/>
    </xf>
    <xf numFmtId="0" fontId="7" fillId="0" borderId="58" xfId="0" applyFont="1" applyBorder="1" applyAlignment="1">
      <alignment/>
    </xf>
    <xf numFmtId="3" fontId="7" fillId="0" borderId="53" xfId="0" applyNumberFormat="1" applyFont="1" applyBorder="1" applyAlignment="1">
      <alignment vertical="center" wrapText="1"/>
    </xf>
    <xf numFmtId="3" fontId="8" fillId="0" borderId="33" xfId="0" applyNumberFormat="1" applyFont="1" applyBorder="1" applyAlignment="1">
      <alignment wrapText="1"/>
    </xf>
    <xf numFmtId="3" fontId="8" fillId="0" borderId="34" xfId="0" applyNumberFormat="1" applyFont="1" applyBorder="1" applyAlignment="1">
      <alignment wrapText="1"/>
    </xf>
    <xf numFmtId="3" fontId="15" fillId="0" borderId="28" xfId="0" applyNumberFormat="1" applyFont="1" applyBorder="1" applyAlignment="1">
      <alignment wrapText="1"/>
    </xf>
    <xf numFmtId="3" fontId="15" fillId="0" borderId="59" xfId="0" applyNumberFormat="1" applyFont="1" applyBorder="1" applyAlignment="1">
      <alignment wrapText="1"/>
    </xf>
    <xf numFmtId="3" fontId="8" fillId="0" borderId="50" xfId="0" applyNumberFormat="1" applyFont="1" applyBorder="1" applyAlignment="1">
      <alignment wrapText="1"/>
    </xf>
    <xf numFmtId="49" fontId="6" fillId="0" borderId="21" xfId="0" applyFont="1" applyBorder="1" applyAlignment="1">
      <alignment horizontal="center"/>
    </xf>
    <xf numFmtId="0" fontId="2" fillId="0" borderId="19" xfId="0" applyFont="1" applyBorder="1" applyAlignment="1">
      <alignment/>
    </xf>
    <xf numFmtId="3" fontId="8" fillId="0" borderId="41" xfId="0" applyNumberFormat="1" applyFont="1" applyBorder="1" applyAlignment="1">
      <alignment vertical="center" wrapText="1"/>
    </xf>
    <xf numFmtId="3" fontId="8" fillId="0" borderId="44" xfId="0" applyNumberFormat="1" applyFont="1" applyBorder="1" applyAlignment="1">
      <alignment vertical="center" wrapText="1"/>
    </xf>
    <xf numFmtId="3" fontId="7" fillId="0" borderId="51" xfId="0" applyNumberFormat="1" applyFont="1" applyBorder="1" applyAlignment="1">
      <alignment vertical="center" wrapText="1"/>
    </xf>
    <xf numFmtId="49" fontId="6" fillId="0" borderId="21" xfId="0" applyFont="1" applyBorder="1" applyAlignment="1">
      <alignment/>
    </xf>
    <xf numFmtId="0" fontId="6" fillId="0" borderId="6" xfId="0" applyFont="1" applyBorder="1" applyAlignment="1">
      <alignment/>
    </xf>
    <xf numFmtId="49" fontId="1" fillId="0" borderId="20" xfId="0" applyFont="1" applyBorder="1" applyAlignment="1">
      <alignment/>
    </xf>
    <xf numFmtId="0" fontId="1" fillId="0" borderId="60" xfId="0" applyFont="1" applyBorder="1" applyAlignment="1">
      <alignment/>
    </xf>
    <xf numFmtId="3" fontId="9" fillId="0" borderId="42" xfId="0" applyNumberFormat="1" applyFont="1" applyBorder="1" applyAlignment="1">
      <alignment vertical="center" wrapText="1"/>
    </xf>
    <xf numFmtId="3" fontId="9" fillId="0" borderId="28" xfId="0" applyNumberFormat="1" applyFont="1" applyBorder="1" applyAlignment="1">
      <alignment vertical="center" wrapText="1"/>
    </xf>
    <xf numFmtId="3" fontId="16" fillId="0" borderId="59" xfId="0" applyNumberFormat="1" applyFont="1" applyBorder="1" applyAlignment="1">
      <alignment vertical="center" wrapText="1"/>
    </xf>
    <xf numFmtId="3" fontId="9" fillId="0" borderId="57" xfId="0" applyNumberFormat="1" applyFont="1" applyBorder="1" applyAlignment="1">
      <alignment wrapText="1"/>
    </xf>
    <xf numFmtId="3" fontId="8" fillId="0" borderId="4" xfId="0" applyNumberFormat="1" applyFont="1" applyBorder="1" applyAlignment="1">
      <alignment vertical="center" wrapText="1"/>
    </xf>
    <xf numFmtId="3" fontId="7" fillId="0" borderId="50" xfId="0" applyNumberFormat="1" applyFont="1" applyBorder="1" applyAlignment="1">
      <alignment vertical="center" wrapText="1"/>
    </xf>
    <xf numFmtId="0" fontId="7" fillId="0" borderId="27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6" fillId="0" borderId="6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6" fillId="0" borderId="13" xfId="0" applyFont="1" applyBorder="1" applyAlignment="1">
      <alignment/>
    </xf>
    <xf numFmtId="49" fontId="6" fillId="0" borderId="45" xfId="0" applyFont="1" applyBorder="1" applyAlignment="1">
      <alignment horizontal="center"/>
    </xf>
    <xf numFmtId="0" fontId="6" fillId="0" borderId="37" xfId="0" applyFont="1" applyBorder="1" applyAlignment="1">
      <alignment/>
    </xf>
    <xf numFmtId="3" fontId="11" fillId="0" borderId="46" xfId="0" applyNumberFormat="1" applyFont="1" applyBorder="1" applyAlignment="1">
      <alignment wrapText="1"/>
    </xf>
    <xf numFmtId="3" fontId="11" fillId="0" borderId="47" xfId="0" applyNumberFormat="1" applyFont="1" applyBorder="1" applyAlignment="1">
      <alignment wrapText="1"/>
    </xf>
    <xf numFmtId="3" fontId="6" fillId="0" borderId="54" xfId="0" applyNumberFormat="1" applyFont="1" applyBorder="1" applyAlignment="1">
      <alignment vertical="center" wrapText="1"/>
    </xf>
    <xf numFmtId="0" fontId="1" fillId="0" borderId="24" xfId="0" applyFont="1" applyBorder="1" applyAlignment="1">
      <alignment/>
    </xf>
    <xf numFmtId="3" fontId="9" fillId="0" borderId="61" xfId="0" applyNumberFormat="1" applyFont="1" applyBorder="1" applyAlignment="1">
      <alignment wrapText="1"/>
    </xf>
    <xf numFmtId="3" fontId="9" fillId="0" borderId="62" xfId="0" applyNumberFormat="1" applyFont="1" applyBorder="1" applyAlignment="1">
      <alignment wrapText="1"/>
    </xf>
    <xf numFmtId="49" fontId="7" fillId="0" borderId="4" xfId="0" applyFont="1" applyBorder="1" applyAlignment="1">
      <alignment horizontal="center"/>
    </xf>
    <xf numFmtId="3" fontId="15" fillId="0" borderId="63" xfId="0" applyNumberFormat="1" applyFont="1" applyBorder="1" applyAlignment="1">
      <alignment wrapText="1"/>
    </xf>
    <xf numFmtId="3" fontId="15" fillId="0" borderId="62" xfId="0" applyNumberFormat="1" applyFont="1" applyBorder="1" applyAlignment="1">
      <alignment wrapText="1"/>
    </xf>
    <xf numFmtId="0" fontId="6" fillId="0" borderId="6" xfId="0" applyFont="1" applyBorder="1" applyAlignment="1">
      <alignment wrapText="1"/>
    </xf>
    <xf numFmtId="3" fontId="11" fillId="0" borderId="10" xfId="0" applyNumberFormat="1" applyFont="1" applyBorder="1" applyAlignment="1">
      <alignment vertical="center" wrapText="1"/>
    </xf>
    <xf numFmtId="3" fontId="11" fillId="0" borderId="18" xfId="0" applyNumberFormat="1" applyFont="1" applyBorder="1" applyAlignment="1">
      <alignment vertical="center" wrapText="1"/>
    </xf>
    <xf numFmtId="3" fontId="15" fillId="0" borderId="10" xfId="0" applyNumberFormat="1" applyFont="1" applyBorder="1" applyAlignment="1">
      <alignment wrapText="1"/>
    </xf>
    <xf numFmtId="3" fontId="15" fillId="0" borderId="4" xfId="0" applyNumberFormat="1" applyFont="1" applyBorder="1" applyAlignment="1">
      <alignment wrapText="1"/>
    </xf>
    <xf numFmtId="3" fontId="1" fillId="0" borderId="50" xfId="0" applyNumberFormat="1" applyFont="1" applyBorder="1" applyAlignment="1">
      <alignment vertical="center" wrapText="1"/>
    </xf>
    <xf numFmtId="3" fontId="15" fillId="0" borderId="42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15" fillId="0" borderId="59" xfId="0" applyNumberFormat="1" applyFont="1" applyBorder="1" applyAlignment="1">
      <alignment wrapText="1"/>
    </xf>
    <xf numFmtId="3" fontId="6" fillId="0" borderId="28" xfId="0" applyNumberFormat="1" applyFont="1" applyBorder="1" applyAlignment="1">
      <alignment/>
    </xf>
    <xf numFmtId="3" fontId="6" fillId="0" borderId="59" xfId="0" applyNumberFormat="1" applyFont="1" applyBorder="1" applyAlignment="1">
      <alignment/>
    </xf>
    <xf numFmtId="3" fontId="15" fillId="0" borderId="23" xfId="0" applyNumberFormat="1" applyFont="1" applyBorder="1" applyAlignment="1">
      <alignment wrapText="1"/>
    </xf>
    <xf numFmtId="3" fontId="15" fillId="0" borderId="57" xfId="0" applyNumberFormat="1" applyFont="1" applyBorder="1" applyAlignment="1">
      <alignment wrapText="1"/>
    </xf>
    <xf numFmtId="3" fontId="6" fillId="0" borderId="57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50" xfId="0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7" fillId="0" borderId="6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zoomScale="75" zoomScaleNormal="75" workbookViewId="0" topLeftCell="A43">
      <selection activeCell="L19" sqref="L19"/>
    </sheetView>
  </sheetViews>
  <sheetFormatPr defaultColWidth="9.140625" defaultRowHeight="12.75"/>
  <cols>
    <col min="1" max="1" width="5.8515625" style="27" customWidth="1"/>
    <col min="2" max="2" width="7.140625" style="27" customWidth="1"/>
    <col min="3" max="3" width="6.421875" style="27" customWidth="1"/>
    <col min="4" max="4" width="51.57421875" style="27" customWidth="1"/>
    <col min="5" max="5" width="15.28125" style="27" customWidth="1"/>
    <col min="6" max="6" width="13.00390625" style="27" customWidth="1"/>
    <col min="7" max="7" width="12.28125" style="27" customWidth="1"/>
    <col min="8" max="8" width="13.28125" style="27" customWidth="1"/>
    <col min="9" max="9" width="15.28125" style="27" customWidth="1"/>
    <col min="10" max="10" width="12.57421875" style="27" customWidth="1"/>
    <col min="11" max="16384" width="9.140625" style="27" customWidth="1"/>
  </cols>
  <sheetData>
    <row r="1" spans="1:10" s="38" customFormat="1" ht="15">
      <c r="A1" s="23"/>
      <c r="B1" s="23"/>
      <c r="C1" s="23"/>
      <c r="D1" s="24"/>
      <c r="E1" s="25"/>
      <c r="F1" s="25"/>
      <c r="G1" s="26"/>
      <c r="H1" s="39" t="s">
        <v>51</v>
      </c>
      <c r="I1" s="40"/>
      <c r="J1" s="40"/>
    </row>
    <row r="2" spans="1:10" s="38" customFormat="1" ht="15">
      <c r="A2" s="23"/>
      <c r="B2" s="23"/>
      <c r="C2" s="23"/>
      <c r="D2" s="24"/>
      <c r="E2" s="25"/>
      <c r="F2" s="25"/>
      <c r="G2" s="26"/>
      <c r="H2" s="39" t="s">
        <v>68</v>
      </c>
      <c r="I2" s="40"/>
      <c r="J2" s="40"/>
    </row>
    <row r="3" spans="1:10" s="38" customFormat="1" ht="15">
      <c r="A3" s="23"/>
      <c r="B3" s="23"/>
      <c r="C3" s="23"/>
      <c r="D3" s="24"/>
      <c r="E3" s="25"/>
      <c r="F3" s="25"/>
      <c r="G3" s="26"/>
      <c r="H3" s="39" t="s">
        <v>48</v>
      </c>
      <c r="I3" s="40"/>
      <c r="J3" s="40"/>
    </row>
    <row r="4" spans="1:10" s="38" customFormat="1" ht="15">
      <c r="A4" s="23"/>
      <c r="B4" s="23"/>
      <c r="C4" s="23"/>
      <c r="D4" s="24"/>
      <c r="E4" s="25"/>
      <c r="F4" s="25"/>
      <c r="G4" s="26"/>
      <c r="H4" s="39" t="s">
        <v>69</v>
      </c>
      <c r="I4" s="40"/>
      <c r="J4" s="40"/>
    </row>
    <row r="5" spans="1:10" s="38" customFormat="1" ht="15">
      <c r="A5" s="23"/>
      <c r="B5" s="23"/>
      <c r="C5" s="23"/>
      <c r="D5" s="44"/>
      <c r="E5" s="45"/>
      <c r="F5" s="45"/>
      <c r="G5" s="46"/>
      <c r="H5" s="39"/>
      <c r="I5" s="40"/>
      <c r="J5" s="40"/>
    </row>
    <row r="6" spans="1:10" s="38" customFormat="1" ht="15.75">
      <c r="A6" s="284" t="s">
        <v>55</v>
      </c>
      <c r="B6" s="285"/>
      <c r="C6" s="285"/>
      <c r="D6" s="285"/>
      <c r="E6" s="285"/>
      <c r="F6" s="285"/>
      <c r="G6" s="286"/>
      <c r="H6" s="286"/>
      <c r="I6" s="286"/>
      <c r="J6" s="27"/>
    </row>
    <row r="7" spans="1:10" s="38" customFormat="1" ht="15.75">
      <c r="A7" s="41"/>
      <c r="B7" s="42"/>
      <c r="C7" s="42"/>
      <c r="D7" s="42"/>
      <c r="E7" s="42"/>
      <c r="F7" s="42"/>
      <c r="G7" s="43"/>
      <c r="H7" s="43"/>
      <c r="I7" s="43"/>
      <c r="J7" s="27"/>
    </row>
    <row r="8" spans="1:10" s="38" customFormat="1" ht="14.25">
      <c r="A8" s="29"/>
      <c r="B8" s="29"/>
      <c r="C8" s="29"/>
      <c r="D8" s="29"/>
      <c r="E8" s="29"/>
      <c r="F8" s="29"/>
      <c r="G8" s="30"/>
      <c r="H8" s="27"/>
      <c r="I8" s="27"/>
      <c r="J8" s="27"/>
    </row>
    <row r="9" spans="1:10" s="38" customFormat="1" ht="13.5" customHeight="1">
      <c r="A9" s="47" t="s">
        <v>0</v>
      </c>
      <c r="B9" s="31"/>
      <c r="C9" s="48"/>
      <c r="D9" s="282" t="s">
        <v>1</v>
      </c>
      <c r="E9" s="277" t="s">
        <v>46</v>
      </c>
      <c r="F9" s="278"/>
      <c r="G9" s="279"/>
      <c r="H9" s="280" t="s">
        <v>47</v>
      </c>
      <c r="I9" s="278"/>
      <c r="J9" s="281"/>
    </row>
    <row r="10" spans="1:10" s="38" customFormat="1" ht="43.5" customHeight="1">
      <c r="A10" s="55" t="s">
        <v>2</v>
      </c>
      <c r="B10" s="55" t="s">
        <v>3</v>
      </c>
      <c r="C10" s="55" t="s">
        <v>4</v>
      </c>
      <c r="D10" s="283"/>
      <c r="E10" s="126" t="s">
        <v>38</v>
      </c>
      <c r="F10" s="32" t="s">
        <v>39</v>
      </c>
      <c r="G10" s="168" t="s">
        <v>52</v>
      </c>
      <c r="H10" s="83" t="s">
        <v>38</v>
      </c>
      <c r="I10" s="32" t="s">
        <v>39</v>
      </c>
      <c r="J10" s="53" t="s">
        <v>52</v>
      </c>
    </row>
    <row r="11" spans="1:10" s="38" customFormat="1" ht="15.75">
      <c r="A11" s="57">
        <v>710</v>
      </c>
      <c r="B11" s="193"/>
      <c r="C11" s="92"/>
      <c r="D11" s="138" t="s">
        <v>70</v>
      </c>
      <c r="E11" s="264">
        <f>SUM(E12)</f>
        <v>50000</v>
      </c>
      <c r="F11" s="265"/>
      <c r="G11" s="266">
        <f>SUM(E11:F11)</f>
        <v>50000</v>
      </c>
      <c r="H11" s="196">
        <f>SUM(H15)</f>
        <v>50000</v>
      </c>
      <c r="I11" s="183"/>
      <c r="J11" s="157">
        <f>SUM(H11:I11)</f>
        <v>50000</v>
      </c>
    </row>
    <row r="12" spans="1:10" s="38" customFormat="1" ht="15">
      <c r="A12" s="49"/>
      <c r="B12" s="122">
        <v>71004</v>
      </c>
      <c r="C12" s="93"/>
      <c r="D12" s="139" t="s">
        <v>71</v>
      </c>
      <c r="E12" s="133">
        <f>SUM(E13)</f>
        <v>50000</v>
      </c>
      <c r="F12" s="56"/>
      <c r="G12" s="197">
        <f>SUM(E12:F12)</f>
        <v>50000</v>
      </c>
      <c r="H12" s="198"/>
      <c r="I12" s="56"/>
      <c r="J12" s="161"/>
    </row>
    <row r="13" spans="1:10" s="38" customFormat="1" ht="15">
      <c r="A13" s="49"/>
      <c r="B13" s="140"/>
      <c r="C13" s="72" t="s">
        <v>7</v>
      </c>
      <c r="D13" s="194" t="s">
        <v>8</v>
      </c>
      <c r="E13" s="128">
        <v>50000</v>
      </c>
      <c r="F13" s="100"/>
      <c r="G13" s="173">
        <f>SUM(E13:F13)</f>
        <v>50000</v>
      </c>
      <c r="H13" s="198"/>
      <c r="I13" s="101"/>
      <c r="J13" s="160"/>
    </row>
    <row r="14" spans="1:10" s="38" customFormat="1" ht="15">
      <c r="A14" s="49"/>
      <c r="B14" s="140"/>
      <c r="C14" s="72"/>
      <c r="D14" s="194"/>
      <c r="E14" s="128"/>
      <c r="F14" s="100"/>
      <c r="G14" s="173"/>
      <c r="H14" s="198"/>
      <c r="I14" s="101"/>
      <c r="J14" s="160"/>
    </row>
    <row r="15" spans="1:10" s="38" customFormat="1" ht="15">
      <c r="A15" s="49"/>
      <c r="B15" s="122">
        <v>71013</v>
      </c>
      <c r="C15" s="93"/>
      <c r="D15" s="139" t="s">
        <v>72</v>
      </c>
      <c r="E15" s="128"/>
      <c r="F15" s="100"/>
      <c r="G15" s="173"/>
      <c r="H15" s="198">
        <f>SUM(H16)</f>
        <v>50000</v>
      </c>
      <c r="I15" s="101"/>
      <c r="J15" s="195">
        <f>SUM(H15)</f>
        <v>50000</v>
      </c>
    </row>
    <row r="16" spans="1:10" s="38" customFormat="1" ht="14.25">
      <c r="A16" s="49"/>
      <c r="B16" s="140"/>
      <c r="C16" s="72" t="s">
        <v>7</v>
      </c>
      <c r="D16" s="194" t="s">
        <v>8</v>
      </c>
      <c r="E16" s="128"/>
      <c r="F16" s="100"/>
      <c r="G16" s="173"/>
      <c r="H16" s="87">
        <v>50000</v>
      </c>
      <c r="I16" s="101"/>
      <c r="J16" s="160">
        <f>SUM(H16:I16)</f>
        <v>50000</v>
      </c>
    </row>
    <row r="17" spans="1:10" s="38" customFormat="1" ht="15" thickBot="1">
      <c r="A17" s="54"/>
      <c r="B17" s="54"/>
      <c r="C17" s="54"/>
      <c r="D17" s="142"/>
      <c r="E17" s="143"/>
      <c r="F17" s="144"/>
      <c r="G17" s="169"/>
      <c r="H17" s="145"/>
      <c r="I17" s="158"/>
      <c r="J17" s="159"/>
    </row>
    <row r="18" spans="1:10" s="38" customFormat="1" ht="15.75">
      <c r="A18" s="185">
        <v>750</v>
      </c>
      <c r="B18" s="186"/>
      <c r="C18" s="199"/>
      <c r="D18" s="187" t="s">
        <v>73</v>
      </c>
      <c r="E18" s="127">
        <f aca="true" t="shared" si="0" ref="E18:J18">E19+E23</f>
        <v>49000</v>
      </c>
      <c r="F18" s="76">
        <f t="shared" si="0"/>
        <v>1235</v>
      </c>
      <c r="G18" s="170">
        <f t="shared" si="0"/>
        <v>50235</v>
      </c>
      <c r="H18" s="84">
        <f t="shared" si="0"/>
        <v>49000</v>
      </c>
      <c r="I18" s="76">
        <f t="shared" si="0"/>
        <v>1235</v>
      </c>
      <c r="J18" s="273">
        <f t="shared" si="0"/>
        <v>50235</v>
      </c>
    </row>
    <row r="19" spans="1:10" s="38" customFormat="1" ht="15.75">
      <c r="A19" s="124"/>
      <c r="B19" s="122">
        <v>75011</v>
      </c>
      <c r="C19" s="77"/>
      <c r="D19" s="139" t="s">
        <v>74</v>
      </c>
      <c r="E19" s="131"/>
      <c r="F19" s="113">
        <f>SUM(F20:F21)</f>
        <v>1235</v>
      </c>
      <c r="G19" s="171">
        <f>SUM(F19)</f>
        <v>1235</v>
      </c>
      <c r="H19" s="112"/>
      <c r="I19" s="113">
        <f>SUM(I20:I21)</f>
        <v>1235</v>
      </c>
      <c r="J19" s="91">
        <f>SUM(I19)</f>
        <v>1235</v>
      </c>
    </row>
    <row r="20" spans="1:10" s="38" customFormat="1" ht="15.75">
      <c r="A20" s="124"/>
      <c r="B20" s="125"/>
      <c r="C20" s="61">
        <v>4040</v>
      </c>
      <c r="D20" s="194" t="s">
        <v>12</v>
      </c>
      <c r="E20" s="132"/>
      <c r="F20" s="101">
        <v>1235</v>
      </c>
      <c r="G20" s="172">
        <f>SUM(F20)</f>
        <v>1235</v>
      </c>
      <c r="H20" s="112"/>
      <c r="I20" s="113"/>
      <c r="J20" s="91"/>
    </row>
    <row r="21" spans="1:10" s="38" customFormat="1" ht="15.75">
      <c r="A21" s="124"/>
      <c r="B21" s="125"/>
      <c r="C21" s="61">
        <v>4110</v>
      </c>
      <c r="D21" s="194" t="s">
        <v>13</v>
      </c>
      <c r="E21" s="132"/>
      <c r="F21" s="101"/>
      <c r="G21" s="172"/>
      <c r="H21" s="112"/>
      <c r="I21" s="101">
        <v>1235</v>
      </c>
      <c r="J21" s="71">
        <f>SUM(I21)</f>
        <v>1235</v>
      </c>
    </row>
    <row r="22" spans="1:10" s="38" customFormat="1" ht="15.75">
      <c r="A22" s="124"/>
      <c r="B22" s="125"/>
      <c r="C22" s="72"/>
      <c r="D22" s="123"/>
      <c r="E22" s="132"/>
      <c r="F22" s="101"/>
      <c r="G22" s="172"/>
      <c r="H22" s="112"/>
      <c r="I22" s="101"/>
      <c r="J22" s="71"/>
    </row>
    <row r="23" spans="1:10" s="38" customFormat="1" ht="15.75">
      <c r="A23" s="124"/>
      <c r="B23" s="122">
        <v>75023</v>
      </c>
      <c r="C23" s="77"/>
      <c r="D23" s="139" t="s">
        <v>75</v>
      </c>
      <c r="E23" s="131">
        <f>SUM(E24:E29)</f>
        <v>49000</v>
      </c>
      <c r="F23" s="113"/>
      <c r="G23" s="171">
        <f>SUM(G24:G29)</f>
        <v>49000</v>
      </c>
      <c r="H23" s="112">
        <f>SUM(H24:H29)</f>
        <v>49000</v>
      </c>
      <c r="I23" s="113"/>
      <c r="J23" s="91">
        <f>SUM(J24:J29)</f>
        <v>49000</v>
      </c>
    </row>
    <row r="24" spans="1:10" s="38" customFormat="1" ht="15.75">
      <c r="A24" s="124"/>
      <c r="B24" s="125"/>
      <c r="C24" s="61">
        <v>4210</v>
      </c>
      <c r="D24" s="152" t="s">
        <v>76</v>
      </c>
      <c r="E24" s="132"/>
      <c r="F24" s="101"/>
      <c r="G24" s="172"/>
      <c r="H24" s="87">
        <v>39000</v>
      </c>
      <c r="I24" s="101"/>
      <c r="J24" s="71">
        <f>SUM(H24:I24)</f>
        <v>39000</v>
      </c>
    </row>
    <row r="25" spans="1:10" s="38" customFormat="1" ht="15.75">
      <c r="A25" s="124"/>
      <c r="B25" s="125"/>
      <c r="C25" s="61">
        <v>4260</v>
      </c>
      <c r="D25" s="194" t="s">
        <v>16</v>
      </c>
      <c r="E25" s="132">
        <v>20000</v>
      </c>
      <c r="F25" s="101"/>
      <c r="G25" s="172">
        <f>SUM(E25:F25)</f>
        <v>20000</v>
      </c>
      <c r="H25" s="112"/>
      <c r="I25" s="113"/>
      <c r="J25" s="91"/>
    </row>
    <row r="26" spans="1:10" s="38" customFormat="1" ht="15.75">
      <c r="A26" s="124"/>
      <c r="B26" s="125"/>
      <c r="C26" s="61">
        <v>4270</v>
      </c>
      <c r="D26" s="141" t="s">
        <v>77</v>
      </c>
      <c r="E26" s="132">
        <v>15000</v>
      </c>
      <c r="F26" s="101"/>
      <c r="G26" s="172">
        <f>SUM(E26:F26)</f>
        <v>15000</v>
      </c>
      <c r="H26" s="112"/>
      <c r="I26" s="113"/>
      <c r="J26" s="91"/>
    </row>
    <row r="27" spans="1:10" s="38" customFormat="1" ht="15.75">
      <c r="A27" s="124"/>
      <c r="B27" s="125"/>
      <c r="C27" s="61">
        <v>4350</v>
      </c>
      <c r="D27" s="152" t="s">
        <v>78</v>
      </c>
      <c r="E27" s="132">
        <v>4000</v>
      </c>
      <c r="F27" s="101"/>
      <c r="G27" s="172">
        <f>SUM(E27:F27)</f>
        <v>4000</v>
      </c>
      <c r="H27" s="112"/>
      <c r="I27" s="113"/>
      <c r="J27" s="91"/>
    </row>
    <row r="28" spans="1:10" s="38" customFormat="1" ht="29.25">
      <c r="A28" s="124"/>
      <c r="B28" s="125"/>
      <c r="C28" s="72" t="s">
        <v>58</v>
      </c>
      <c r="D28" s="152" t="s">
        <v>59</v>
      </c>
      <c r="E28" s="132">
        <v>10000</v>
      </c>
      <c r="F28" s="101"/>
      <c r="G28" s="172">
        <f>SUM(E28:F28)</f>
        <v>10000</v>
      </c>
      <c r="H28" s="112"/>
      <c r="I28" s="113"/>
      <c r="J28" s="91"/>
    </row>
    <row r="29" spans="1:10" s="38" customFormat="1" ht="29.25">
      <c r="A29" s="124"/>
      <c r="B29" s="125"/>
      <c r="C29" s="72" t="s">
        <v>61</v>
      </c>
      <c r="D29" s="141" t="s">
        <v>62</v>
      </c>
      <c r="E29" s="131"/>
      <c r="F29" s="113"/>
      <c r="G29" s="171"/>
      <c r="H29" s="87">
        <v>10000</v>
      </c>
      <c r="I29" s="101"/>
      <c r="J29" s="71">
        <f>SUM(H29)</f>
        <v>10000</v>
      </c>
    </row>
    <row r="30" spans="1:10" s="38" customFormat="1" ht="16.5" thickBot="1">
      <c r="A30" s="200"/>
      <c r="B30" s="201"/>
      <c r="C30" s="89"/>
      <c r="D30" s="202"/>
      <c r="E30" s="203"/>
      <c r="F30" s="204"/>
      <c r="G30" s="205"/>
      <c r="H30" s="94"/>
      <c r="I30" s="206"/>
      <c r="J30" s="90"/>
    </row>
    <row r="31" spans="1:10" s="38" customFormat="1" ht="15.75">
      <c r="A31" s="185">
        <v>758</v>
      </c>
      <c r="B31" s="208"/>
      <c r="C31" s="209"/>
      <c r="D31" s="210" t="s">
        <v>79</v>
      </c>
      <c r="E31" s="267">
        <f>SUM(E32)</f>
        <v>132988</v>
      </c>
      <c r="F31" s="225"/>
      <c r="G31" s="226">
        <f>SUM(E31)</f>
        <v>132988</v>
      </c>
      <c r="H31" s="211"/>
      <c r="I31" s="212"/>
      <c r="J31" s="213"/>
    </row>
    <row r="32" spans="1:10" s="38" customFormat="1" ht="15">
      <c r="A32" s="49"/>
      <c r="B32" s="214">
        <v>75818</v>
      </c>
      <c r="C32" s="188"/>
      <c r="D32" s="190" t="s">
        <v>80</v>
      </c>
      <c r="E32" s="268">
        <f>SUM(E33)</f>
        <v>132988</v>
      </c>
      <c r="F32" s="107"/>
      <c r="G32" s="178">
        <f>SUM(E32)</f>
        <v>132988</v>
      </c>
      <c r="H32" s="215"/>
      <c r="I32" s="216"/>
      <c r="J32" s="217"/>
    </row>
    <row r="33" spans="1:10" s="38" customFormat="1" ht="15">
      <c r="A33" s="49"/>
      <c r="B33" s="218"/>
      <c r="C33" s="191" t="s">
        <v>81</v>
      </c>
      <c r="D33" s="192" t="s">
        <v>82</v>
      </c>
      <c r="E33" s="269">
        <v>132988</v>
      </c>
      <c r="F33" s="107"/>
      <c r="G33" s="227">
        <f>SUM(E33)</f>
        <v>132988</v>
      </c>
      <c r="H33" s="215"/>
      <c r="I33" s="216"/>
      <c r="J33" s="217"/>
    </row>
    <row r="34" spans="1:10" s="38" customFormat="1" ht="15">
      <c r="A34" s="207"/>
      <c r="B34" s="218"/>
      <c r="C34" s="191"/>
      <c r="D34" s="192" t="s">
        <v>83</v>
      </c>
      <c r="E34" s="219"/>
      <c r="F34" s="107"/>
      <c r="G34" s="178"/>
      <c r="H34" s="215"/>
      <c r="I34" s="216"/>
      <c r="J34" s="217"/>
    </row>
    <row r="35" spans="1:10" s="38" customFormat="1" ht="15.75" thickBot="1">
      <c r="A35" s="88"/>
      <c r="B35" s="95"/>
      <c r="C35" s="220"/>
      <c r="D35" s="221"/>
      <c r="E35" s="130"/>
      <c r="F35" s="96"/>
      <c r="G35" s="222"/>
      <c r="H35" s="223"/>
      <c r="I35" s="96"/>
      <c r="J35" s="224"/>
    </row>
    <row r="36" spans="1:10" s="38" customFormat="1" ht="15.75">
      <c r="A36" s="57">
        <v>801</v>
      </c>
      <c r="B36" s="74"/>
      <c r="C36" s="59"/>
      <c r="D36" s="74" t="s">
        <v>54</v>
      </c>
      <c r="E36" s="127"/>
      <c r="F36" s="76"/>
      <c r="G36" s="170"/>
      <c r="H36" s="84">
        <f>H37+H43+H46+H52+H58</f>
        <v>192023</v>
      </c>
      <c r="I36" s="76">
        <f>I37+I43+I46+I52+I58</f>
        <v>0</v>
      </c>
      <c r="J36" s="273">
        <f>J37+J43+J46+J52+J58</f>
        <v>192023</v>
      </c>
    </row>
    <row r="37" spans="1:10" s="38" customFormat="1" ht="15">
      <c r="A37" s="49"/>
      <c r="B37" s="62">
        <v>80101</v>
      </c>
      <c r="C37" s="60"/>
      <c r="D37" s="75" t="s">
        <v>60</v>
      </c>
      <c r="E37" s="131"/>
      <c r="F37" s="113"/>
      <c r="G37" s="171"/>
      <c r="H37" s="112">
        <f>SUM(H38:H41)</f>
        <v>18800</v>
      </c>
      <c r="I37" s="113"/>
      <c r="J37" s="91">
        <f>SUM(J38:J41)</f>
        <v>18800</v>
      </c>
    </row>
    <row r="38" spans="1:10" s="38" customFormat="1" ht="15">
      <c r="A38" s="50"/>
      <c r="B38" s="62"/>
      <c r="C38" s="72" t="s">
        <v>21</v>
      </c>
      <c r="D38" s="194" t="s">
        <v>13</v>
      </c>
      <c r="E38" s="132"/>
      <c r="F38" s="113"/>
      <c r="G38" s="171"/>
      <c r="H38" s="87">
        <v>300</v>
      </c>
      <c r="I38" s="113"/>
      <c r="J38" s="91">
        <f>SUM(H38:I38)</f>
        <v>300</v>
      </c>
    </row>
    <row r="39" spans="1:10" s="38" customFormat="1" ht="14.25">
      <c r="A39" s="50"/>
      <c r="B39" s="73"/>
      <c r="C39" s="72" t="s">
        <v>5</v>
      </c>
      <c r="D39" s="67" t="s">
        <v>6</v>
      </c>
      <c r="E39" s="132"/>
      <c r="F39" s="100"/>
      <c r="G39" s="173"/>
      <c r="H39" s="87">
        <v>16450</v>
      </c>
      <c r="I39" s="101"/>
      <c r="J39" s="71">
        <f>SUM(H39:I39)</f>
        <v>16450</v>
      </c>
    </row>
    <row r="40" spans="1:10" s="38" customFormat="1" ht="14.25">
      <c r="A40" s="50"/>
      <c r="B40" s="73"/>
      <c r="C40" s="72" t="s">
        <v>84</v>
      </c>
      <c r="D40" s="194" t="s">
        <v>85</v>
      </c>
      <c r="E40" s="132"/>
      <c r="F40" s="100"/>
      <c r="G40" s="173"/>
      <c r="H40" s="87">
        <v>250</v>
      </c>
      <c r="I40" s="101"/>
      <c r="J40" s="71">
        <f>SUM(H40:I40)</f>
        <v>250</v>
      </c>
    </row>
    <row r="41" spans="1:10" s="38" customFormat="1" ht="28.5">
      <c r="A41" s="50"/>
      <c r="B41" s="73"/>
      <c r="C41" s="72" t="s">
        <v>61</v>
      </c>
      <c r="D41" s="141" t="s">
        <v>62</v>
      </c>
      <c r="E41" s="154"/>
      <c r="F41" s="155"/>
      <c r="G41" s="173"/>
      <c r="H41" s="87">
        <v>1800</v>
      </c>
      <c r="I41" s="101"/>
      <c r="J41" s="71">
        <f>SUM(H41:I41)</f>
        <v>1800</v>
      </c>
    </row>
    <row r="42" spans="1:10" s="38" customFormat="1" ht="14.25">
      <c r="A42" s="50"/>
      <c r="B42" s="73"/>
      <c r="C42" s="72"/>
      <c r="D42" s="98"/>
      <c r="E42" s="154"/>
      <c r="F42" s="155"/>
      <c r="G42" s="173"/>
      <c r="H42" s="87"/>
      <c r="I42" s="101"/>
      <c r="J42" s="71"/>
    </row>
    <row r="43" spans="1:10" s="38" customFormat="1" ht="30">
      <c r="A43" s="50"/>
      <c r="B43" s="62">
        <v>80103</v>
      </c>
      <c r="C43" s="93"/>
      <c r="D43" s="261" t="s">
        <v>96</v>
      </c>
      <c r="E43" s="262"/>
      <c r="F43" s="263"/>
      <c r="G43" s="197"/>
      <c r="H43" s="112">
        <f>SUM(H44)</f>
        <v>1000</v>
      </c>
      <c r="I43" s="113"/>
      <c r="J43" s="91">
        <f>SUM(H43)</f>
        <v>1000</v>
      </c>
    </row>
    <row r="44" spans="1:10" s="38" customFormat="1" ht="14.25">
      <c r="A44" s="50"/>
      <c r="B44" s="73"/>
      <c r="C44" s="116" t="s">
        <v>19</v>
      </c>
      <c r="D44" s="67" t="s">
        <v>11</v>
      </c>
      <c r="E44" s="154"/>
      <c r="F44" s="155"/>
      <c r="G44" s="173"/>
      <c r="H44" s="87">
        <v>1000</v>
      </c>
      <c r="I44" s="101"/>
      <c r="J44" s="71">
        <f>SUM(H44:I44)</f>
        <v>1000</v>
      </c>
    </row>
    <row r="45" spans="1:10" s="38" customFormat="1" ht="14.25">
      <c r="A45" s="50"/>
      <c r="B45" s="73"/>
      <c r="C45" s="72"/>
      <c r="D45" s="98"/>
      <c r="E45" s="154"/>
      <c r="F45" s="155"/>
      <c r="G45" s="173"/>
      <c r="H45" s="87"/>
      <c r="I45" s="101"/>
      <c r="J45" s="71"/>
    </row>
    <row r="46" spans="1:10" s="38" customFormat="1" ht="15">
      <c r="A46" s="50"/>
      <c r="B46" s="62">
        <v>80113</v>
      </c>
      <c r="C46" s="228"/>
      <c r="D46" s="63" t="s">
        <v>86</v>
      </c>
      <c r="E46" s="154"/>
      <c r="F46" s="155"/>
      <c r="G46" s="173"/>
      <c r="H46" s="112">
        <f>SUM(H47:H50)</f>
        <v>92600</v>
      </c>
      <c r="I46" s="113"/>
      <c r="J46" s="91">
        <f>SUM(J47:J50)</f>
        <v>92600</v>
      </c>
    </row>
    <row r="47" spans="1:10" s="38" customFormat="1" ht="14.25">
      <c r="A47" s="50"/>
      <c r="B47" s="73"/>
      <c r="C47" s="116" t="s">
        <v>19</v>
      </c>
      <c r="D47" s="67" t="s">
        <v>11</v>
      </c>
      <c r="E47" s="154"/>
      <c r="F47" s="155"/>
      <c r="G47" s="173"/>
      <c r="H47" s="87">
        <v>1700</v>
      </c>
      <c r="I47" s="101"/>
      <c r="J47" s="71">
        <f>SUM(H47:I47)</f>
        <v>1700</v>
      </c>
    </row>
    <row r="48" spans="1:10" s="38" customFormat="1" ht="14.25">
      <c r="A48" s="50"/>
      <c r="B48" s="73"/>
      <c r="C48" s="116" t="s">
        <v>21</v>
      </c>
      <c r="D48" s="67" t="s">
        <v>13</v>
      </c>
      <c r="E48" s="154"/>
      <c r="F48" s="155"/>
      <c r="G48" s="173"/>
      <c r="H48" s="87">
        <v>700</v>
      </c>
      <c r="I48" s="101"/>
      <c r="J48" s="71">
        <f>SUM(H48:I48)</f>
        <v>700</v>
      </c>
    </row>
    <row r="49" spans="1:10" s="38" customFormat="1" ht="14.25">
      <c r="A49" s="50"/>
      <c r="B49" s="73"/>
      <c r="C49" s="72" t="s">
        <v>84</v>
      </c>
      <c r="D49" s="67" t="s">
        <v>85</v>
      </c>
      <c r="E49" s="154"/>
      <c r="F49" s="155"/>
      <c r="G49" s="173"/>
      <c r="H49" s="87">
        <v>200</v>
      </c>
      <c r="I49" s="101"/>
      <c r="J49" s="71">
        <f>SUM(H49:I49)</f>
        <v>200</v>
      </c>
    </row>
    <row r="50" spans="1:10" s="38" customFormat="1" ht="14.25">
      <c r="A50" s="50"/>
      <c r="B50" s="73"/>
      <c r="C50" s="116" t="s">
        <v>7</v>
      </c>
      <c r="D50" s="67" t="s">
        <v>8</v>
      </c>
      <c r="E50" s="154"/>
      <c r="F50" s="155"/>
      <c r="G50" s="173"/>
      <c r="H50" s="87">
        <v>90000</v>
      </c>
      <c r="I50" s="101"/>
      <c r="J50" s="71">
        <f>SUM(H50:I50)</f>
        <v>90000</v>
      </c>
    </row>
    <row r="51" spans="1:10" s="38" customFormat="1" ht="14.25">
      <c r="A51" s="50"/>
      <c r="B51" s="73"/>
      <c r="C51" s="116"/>
      <c r="D51" s="67"/>
      <c r="E51" s="154"/>
      <c r="F51" s="155"/>
      <c r="G51" s="173"/>
      <c r="H51" s="87"/>
      <c r="I51" s="101"/>
      <c r="J51" s="71"/>
    </row>
    <row r="52" spans="1:10" s="38" customFormat="1" ht="15">
      <c r="A52" s="50"/>
      <c r="B52" s="62">
        <v>80114</v>
      </c>
      <c r="C52" s="228"/>
      <c r="D52" s="63" t="s">
        <v>87</v>
      </c>
      <c r="E52" s="154"/>
      <c r="F52" s="155"/>
      <c r="G52" s="173"/>
      <c r="H52" s="112">
        <f>SUM(H53:H56)</f>
        <v>11538</v>
      </c>
      <c r="I52" s="113"/>
      <c r="J52" s="91">
        <f>SUM(J53:J56)</f>
        <v>11538</v>
      </c>
    </row>
    <row r="53" spans="1:10" s="38" customFormat="1" ht="14.25">
      <c r="A53" s="50"/>
      <c r="B53" s="73"/>
      <c r="C53" s="116" t="s">
        <v>19</v>
      </c>
      <c r="D53" s="67" t="s">
        <v>11</v>
      </c>
      <c r="E53" s="154"/>
      <c r="F53" s="155"/>
      <c r="G53" s="173"/>
      <c r="H53" s="87">
        <v>6988</v>
      </c>
      <c r="I53" s="101"/>
      <c r="J53" s="71">
        <f>SUM(H53:I53)</f>
        <v>6988</v>
      </c>
    </row>
    <row r="54" spans="1:10" s="38" customFormat="1" ht="14.25">
      <c r="A54" s="50"/>
      <c r="B54" s="73"/>
      <c r="C54" s="116" t="s">
        <v>21</v>
      </c>
      <c r="D54" s="67" t="s">
        <v>13</v>
      </c>
      <c r="E54" s="154"/>
      <c r="F54" s="155"/>
      <c r="G54" s="173"/>
      <c r="H54" s="87">
        <v>150</v>
      </c>
      <c r="I54" s="101"/>
      <c r="J54" s="71">
        <f>SUM(H54:I54)</f>
        <v>150</v>
      </c>
    </row>
    <row r="55" spans="1:10" s="38" customFormat="1" ht="14.25">
      <c r="A55" s="50"/>
      <c r="B55" s="73"/>
      <c r="C55" s="72" t="s">
        <v>5</v>
      </c>
      <c r="D55" s="67" t="s">
        <v>6</v>
      </c>
      <c r="E55" s="154"/>
      <c r="F55" s="155"/>
      <c r="G55" s="173"/>
      <c r="H55" s="87">
        <v>3000</v>
      </c>
      <c r="I55" s="101"/>
      <c r="J55" s="71">
        <f>SUM(H55:I55)</f>
        <v>3000</v>
      </c>
    </row>
    <row r="56" spans="1:10" s="38" customFormat="1" ht="28.5">
      <c r="A56" s="50"/>
      <c r="B56" s="73"/>
      <c r="C56" s="72" t="s">
        <v>61</v>
      </c>
      <c r="D56" s="141" t="s">
        <v>62</v>
      </c>
      <c r="E56" s="154"/>
      <c r="F56" s="155"/>
      <c r="G56" s="173"/>
      <c r="H56" s="87">
        <v>1400</v>
      </c>
      <c r="I56" s="101"/>
      <c r="J56" s="71">
        <f>SUM(H56:I56)</f>
        <v>1400</v>
      </c>
    </row>
    <row r="57" spans="1:10" s="38" customFormat="1" ht="14.25">
      <c r="A57" s="50"/>
      <c r="B57" s="73"/>
      <c r="C57" s="116"/>
      <c r="D57" s="67"/>
      <c r="E57" s="154"/>
      <c r="F57" s="155"/>
      <c r="G57" s="173"/>
      <c r="H57" s="87"/>
      <c r="I57" s="101"/>
      <c r="J57" s="71"/>
    </row>
    <row r="58" spans="1:10" s="38" customFormat="1" ht="15">
      <c r="A58" s="50"/>
      <c r="B58" s="62">
        <v>80195</v>
      </c>
      <c r="C58" s="228"/>
      <c r="D58" s="63" t="s">
        <v>65</v>
      </c>
      <c r="E58" s="154"/>
      <c r="F58" s="155"/>
      <c r="G58" s="173"/>
      <c r="H58" s="112">
        <f>SUM(H59:H62)</f>
        <v>68085</v>
      </c>
      <c r="I58" s="113"/>
      <c r="J58" s="91">
        <f>SUM(H58)</f>
        <v>68085</v>
      </c>
    </row>
    <row r="59" spans="1:10" s="38" customFormat="1" ht="14.25">
      <c r="A59" s="50"/>
      <c r="B59" s="73"/>
      <c r="C59" s="116" t="s">
        <v>21</v>
      </c>
      <c r="D59" s="67" t="s">
        <v>13</v>
      </c>
      <c r="E59" s="154"/>
      <c r="F59" s="155"/>
      <c r="G59" s="173"/>
      <c r="H59" s="87">
        <v>50</v>
      </c>
      <c r="I59" s="101"/>
      <c r="J59" s="71">
        <f>SUM(H59)</f>
        <v>50</v>
      </c>
    </row>
    <row r="60" spans="1:10" s="38" customFormat="1" ht="14.25">
      <c r="A60" s="50"/>
      <c r="B60" s="73"/>
      <c r="C60" s="116" t="s">
        <v>57</v>
      </c>
      <c r="D60" s="67" t="s">
        <v>56</v>
      </c>
      <c r="E60" s="154"/>
      <c r="F60" s="155"/>
      <c r="G60" s="173"/>
      <c r="H60" s="87">
        <v>2000</v>
      </c>
      <c r="I60" s="101"/>
      <c r="J60" s="71">
        <f>SUM(H60)</f>
        <v>2000</v>
      </c>
    </row>
    <row r="61" spans="1:10" s="38" customFormat="1" ht="14.25">
      <c r="A61" s="50"/>
      <c r="B61" s="73"/>
      <c r="C61" s="72" t="s">
        <v>5</v>
      </c>
      <c r="D61" s="67" t="s">
        <v>6</v>
      </c>
      <c r="E61" s="154"/>
      <c r="F61" s="155"/>
      <c r="G61" s="173"/>
      <c r="H61" s="87">
        <v>7000</v>
      </c>
      <c r="I61" s="101"/>
      <c r="J61" s="71">
        <f>SUM(H61)</f>
        <v>7000</v>
      </c>
    </row>
    <row r="62" spans="1:10" s="38" customFormat="1" ht="14.25">
      <c r="A62" s="50"/>
      <c r="B62" s="73"/>
      <c r="C62" s="116" t="s">
        <v>7</v>
      </c>
      <c r="D62" s="67" t="s">
        <v>8</v>
      </c>
      <c r="E62" s="154"/>
      <c r="F62" s="155"/>
      <c r="G62" s="173"/>
      <c r="H62" s="87">
        <v>59035</v>
      </c>
      <c r="I62" s="101"/>
      <c r="J62" s="71">
        <f>SUM(H62)</f>
        <v>59035</v>
      </c>
    </row>
    <row r="63" spans="1:10" s="38" customFormat="1" ht="15" thickBot="1">
      <c r="A63" s="88"/>
      <c r="B63" s="79"/>
      <c r="C63" s="120"/>
      <c r="D63" s="117"/>
      <c r="E63" s="230"/>
      <c r="F63" s="231"/>
      <c r="G63" s="232"/>
      <c r="H63" s="94"/>
      <c r="I63" s="206"/>
      <c r="J63" s="90"/>
    </row>
    <row r="64" spans="1:10" s="38" customFormat="1" ht="15.75">
      <c r="A64" s="57">
        <v>851</v>
      </c>
      <c r="B64" s="58"/>
      <c r="C64" s="235"/>
      <c r="D64" s="236" t="s">
        <v>88</v>
      </c>
      <c r="E64" s="237"/>
      <c r="F64" s="238"/>
      <c r="G64" s="239"/>
      <c r="H64" s="240"/>
      <c r="I64" s="82">
        <f>SUM(I65)</f>
        <v>1280</v>
      </c>
      <c r="J64" s="115">
        <f>SUM(I64)</f>
        <v>1280</v>
      </c>
    </row>
    <row r="65" spans="1:10" s="38" customFormat="1" ht="15">
      <c r="A65" s="229"/>
      <c r="B65" s="153">
        <v>85195</v>
      </c>
      <c r="C65" s="233"/>
      <c r="D65" s="234" t="s">
        <v>65</v>
      </c>
      <c r="E65" s="154"/>
      <c r="F65" s="241"/>
      <c r="G65" s="242"/>
      <c r="H65" s="215"/>
      <c r="I65" s="107">
        <f>SUM(I66)</f>
        <v>1280</v>
      </c>
      <c r="J65" s="108">
        <f>SUM(I65)</f>
        <v>1280</v>
      </c>
    </row>
    <row r="66" spans="1:10" s="38" customFormat="1" ht="14.25">
      <c r="A66" s="229"/>
      <c r="B66" s="194"/>
      <c r="C66" s="72" t="s">
        <v>5</v>
      </c>
      <c r="D66" s="67" t="s">
        <v>6</v>
      </c>
      <c r="E66" s="154"/>
      <c r="F66" s="241"/>
      <c r="G66" s="242"/>
      <c r="H66" s="215"/>
      <c r="I66" s="216">
        <v>1280</v>
      </c>
      <c r="J66" s="217">
        <f>SUM(I66)</f>
        <v>1280</v>
      </c>
    </row>
    <row r="67" spans="1:10" s="38" customFormat="1" ht="15.75" thickBot="1">
      <c r="A67" s="88"/>
      <c r="B67" s="243"/>
      <c r="C67" s="80"/>
      <c r="D67" s="244"/>
      <c r="E67" s="135"/>
      <c r="F67" s="64"/>
      <c r="G67" s="174"/>
      <c r="H67" s="97"/>
      <c r="I67" s="96"/>
      <c r="J67" s="118"/>
    </row>
    <row r="68" spans="1:10" s="38" customFormat="1" ht="15.75">
      <c r="A68" s="57">
        <v>852</v>
      </c>
      <c r="B68" s="58"/>
      <c r="C68" s="138"/>
      <c r="D68" s="70" t="s">
        <v>53</v>
      </c>
      <c r="E68" s="136">
        <f>E69+E72+E81+E86</f>
        <v>0</v>
      </c>
      <c r="F68" s="82">
        <f>F69+F72+F75+F78+F81+F86</f>
        <v>730000</v>
      </c>
      <c r="G68" s="270">
        <f>G69+G72+G75+G78+G81+G86</f>
        <v>730000</v>
      </c>
      <c r="H68" s="274">
        <f>H69+H72+H75+H78+H81+H86</f>
        <v>120688</v>
      </c>
      <c r="I68" s="82">
        <f>I69+I72+I75+I78+I81+I86</f>
        <v>16610</v>
      </c>
      <c r="J68" s="115">
        <f>J69+J72+J75+J78+J81+J86</f>
        <v>137298</v>
      </c>
    </row>
    <row r="69" spans="1:10" s="38" customFormat="1" ht="15">
      <c r="A69" s="51"/>
      <c r="B69" s="102">
        <v>85203</v>
      </c>
      <c r="C69" s="153"/>
      <c r="D69" s="151" t="s">
        <v>66</v>
      </c>
      <c r="E69" s="133">
        <f>SUM(E70:E70)</f>
        <v>0</v>
      </c>
      <c r="F69" s="65"/>
      <c r="G69" s="175">
        <f>SUM(G70:G70)</f>
        <v>0</v>
      </c>
      <c r="H69" s="85">
        <f>SUM(H70:H70)</f>
        <v>1188</v>
      </c>
      <c r="I69" s="65"/>
      <c r="J69" s="66">
        <f>SUM(J70:J70)</f>
        <v>1188</v>
      </c>
    </row>
    <row r="70" spans="1:10" s="38" customFormat="1" ht="15">
      <c r="A70" s="51"/>
      <c r="B70" s="156"/>
      <c r="C70" s="162">
        <v>4110</v>
      </c>
      <c r="D70" s="163" t="s">
        <v>13</v>
      </c>
      <c r="E70" s="128"/>
      <c r="F70" s="68"/>
      <c r="G70" s="176">
        <f>SUM(E70:F70)</f>
        <v>0</v>
      </c>
      <c r="H70" s="86">
        <v>1188</v>
      </c>
      <c r="I70" s="68"/>
      <c r="J70" s="69">
        <f>SUM(H70:I70)</f>
        <v>1188</v>
      </c>
    </row>
    <row r="71" spans="1:10" s="38" customFormat="1" ht="15">
      <c r="A71" s="51"/>
      <c r="B71" s="103"/>
      <c r="C71" s="116"/>
      <c r="D71" s="119"/>
      <c r="E71" s="129"/>
      <c r="F71" s="104"/>
      <c r="G71" s="177"/>
      <c r="H71" s="105"/>
      <c r="I71" s="104"/>
      <c r="J71" s="106"/>
    </row>
    <row r="72" spans="1:10" s="38" customFormat="1" ht="45">
      <c r="A72" s="51"/>
      <c r="B72" s="102">
        <v>85212</v>
      </c>
      <c r="C72" s="153"/>
      <c r="D72" s="151" t="s">
        <v>64</v>
      </c>
      <c r="E72" s="129"/>
      <c r="F72" s="107">
        <f>SUM(F73:F84)</f>
        <v>730000</v>
      </c>
      <c r="G72" s="178">
        <f>SUM(F72)</f>
        <v>730000</v>
      </c>
      <c r="H72" s="105"/>
      <c r="I72" s="107"/>
      <c r="J72" s="108"/>
    </row>
    <row r="73" spans="1:10" s="38" customFormat="1" ht="15">
      <c r="A73" s="51"/>
      <c r="B73" s="156"/>
      <c r="C73" s="245">
        <v>3110</v>
      </c>
      <c r="D73" s="67" t="s">
        <v>63</v>
      </c>
      <c r="E73" s="147"/>
      <c r="F73" s="148">
        <v>730000</v>
      </c>
      <c r="G73" s="179">
        <f>SUM(F73)</f>
        <v>730000</v>
      </c>
      <c r="H73" s="149"/>
      <c r="I73" s="148"/>
      <c r="J73" s="106"/>
    </row>
    <row r="74" spans="1:10" s="38" customFormat="1" ht="15">
      <c r="A74" s="51"/>
      <c r="B74" s="246"/>
      <c r="C74" s="245"/>
      <c r="D74" s="164"/>
      <c r="E74" s="147"/>
      <c r="F74" s="148"/>
      <c r="G74" s="179"/>
      <c r="H74" s="149"/>
      <c r="I74" s="148"/>
      <c r="J74" s="106"/>
    </row>
    <row r="75" spans="1:10" s="38" customFormat="1" ht="30">
      <c r="A75" s="51"/>
      <c r="B75" s="62">
        <v>85213</v>
      </c>
      <c r="C75" s="60"/>
      <c r="D75" s="247" t="s">
        <v>89</v>
      </c>
      <c r="E75" s="147"/>
      <c r="F75" s="148"/>
      <c r="G75" s="179"/>
      <c r="H75" s="149"/>
      <c r="I75" s="166">
        <f>SUM(I76)</f>
        <v>3610</v>
      </c>
      <c r="J75" s="108">
        <f>SUM(I75)</f>
        <v>3610</v>
      </c>
    </row>
    <row r="76" spans="1:10" s="38" customFormat="1" ht="15">
      <c r="A76" s="51"/>
      <c r="B76" s="73"/>
      <c r="C76" s="194">
        <v>4130</v>
      </c>
      <c r="D76" s="99" t="s">
        <v>90</v>
      </c>
      <c r="E76" s="147"/>
      <c r="F76" s="148"/>
      <c r="G76" s="179"/>
      <c r="H76" s="149"/>
      <c r="I76" s="148">
        <v>3610</v>
      </c>
      <c r="J76" s="106">
        <f>SUM(I76)</f>
        <v>3610</v>
      </c>
    </row>
    <row r="77" spans="1:10" s="38" customFormat="1" ht="15">
      <c r="A77" s="51"/>
      <c r="B77" s="103"/>
      <c r="C77" s="194"/>
      <c r="D77" s="248"/>
      <c r="E77" s="147"/>
      <c r="F77" s="148"/>
      <c r="G77" s="179"/>
      <c r="H77" s="149"/>
      <c r="I77" s="148"/>
      <c r="J77" s="106"/>
    </row>
    <row r="78" spans="1:10" s="38" customFormat="1" ht="15">
      <c r="A78" s="51"/>
      <c r="B78" s="62">
        <v>85214</v>
      </c>
      <c r="C78" s="77"/>
      <c r="D78" s="63" t="s">
        <v>91</v>
      </c>
      <c r="E78" s="147"/>
      <c r="F78" s="148"/>
      <c r="G78" s="179"/>
      <c r="H78" s="149"/>
      <c r="I78" s="166">
        <f>SUM(I79)</f>
        <v>13000</v>
      </c>
      <c r="J78" s="108">
        <f>SUM(I78)</f>
        <v>13000</v>
      </c>
    </row>
    <row r="79" spans="1:10" s="38" customFormat="1" ht="15">
      <c r="A79" s="51"/>
      <c r="B79" s="73"/>
      <c r="C79" s="61">
        <v>3110</v>
      </c>
      <c r="D79" s="99" t="s">
        <v>63</v>
      </c>
      <c r="E79" s="147"/>
      <c r="F79" s="148"/>
      <c r="G79" s="179"/>
      <c r="H79" s="149"/>
      <c r="I79" s="148">
        <v>13000</v>
      </c>
      <c r="J79" s="106">
        <f>SUM(I79)</f>
        <v>13000</v>
      </c>
    </row>
    <row r="80" spans="1:10" s="38" customFormat="1" ht="15">
      <c r="A80" s="51"/>
      <c r="B80" s="103"/>
      <c r="C80" s="72"/>
      <c r="D80" s="164"/>
      <c r="E80" s="147"/>
      <c r="F80" s="148"/>
      <c r="G80" s="179"/>
      <c r="H80" s="149"/>
      <c r="I80" s="148"/>
      <c r="J80" s="106"/>
    </row>
    <row r="81" spans="1:10" s="38" customFormat="1" ht="15">
      <c r="A81" s="51"/>
      <c r="B81" s="62">
        <v>85219</v>
      </c>
      <c r="C81" s="77"/>
      <c r="D81" s="63" t="s">
        <v>67</v>
      </c>
      <c r="E81" s="165">
        <f>SUM(E82:E84)</f>
        <v>0</v>
      </c>
      <c r="F81" s="166"/>
      <c r="G81" s="178">
        <f>SUM(E81)</f>
        <v>0</v>
      </c>
      <c r="H81" s="184">
        <f>SUM(H82:H84)</f>
        <v>19800</v>
      </c>
      <c r="I81" s="166"/>
      <c r="J81" s="108">
        <f>SUM(H81)</f>
        <v>19800</v>
      </c>
    </row>
    <row r="82" spans="1:10" s="38" customFormat="1" ht="15">
      <c r="A82" s="51"/>
      <c r="B82" s="73"/>
      <c r="C82" s="72" t="s">
        <v>19</v>
      </c>
      <c r="D82" s="67" t="s">
        <v>11</v>
      </c>
      <c r="E82" s="147"/>
      <c r="F82" s="148"/>
      <c r="G82" s="179"/>
      <c r="H82" s="149">
        <v>10300</v>
      </c>
      <c r="I82" s="148"/>
      <c r="J82" s="106">
        <f>SUM(H82)</f>
        <v>10300</v>
      </c>
    </row>
    <row r="83" spans="1:10" s="38" customFormat="1" ht="15">
      <c r="A83" s="51"/>
      <c r="B83" s="73"/>
      <c r="C83" s="72" t="s">
        <v>21</v>
      </c>
      <c r="D83" s="67" t="s">
        <v>13</v>
      </c>
      <c r="E83" s="147"/>
      <c r="F83" s="148"/>
      <c r="G83" s="179"/>
      <c r="H83" s="149">
        <v>9000</v>
      </c>
      <c r="I83" s="148"/>
      <c r="J83" s="106">
        <f>SUM(H83)</f>
        <v>9000</v>
      </c>
    </row>
    <row r="84" spans="1:10" s="38" customFormat="1" ht="15">
      <c r="A84" s="51"/>
      <c r="B84" s="73"/>
      <c r="C84" s="72" t="s">
        <v>22</v>
      </c>
      <c r="D84" s="67" t="s">
        <v>23</v>
      </c>
      <c r="E84" s="147"/>
      <c r="F84" s="148"/>
      <c r="G84" s="179"/>
      <c r="H84" s="149">
        <v>500</v>
      </c>
      <c r="I84" s="148"/>
      <c r="J84" s="106">
        <f>SUM(H84)</f>
        <v>500</v>
      </c>
    </row>
    <row r="85" spans="1:10" s="38" customFormat="1" ht="15">
      <c r="A85" s="51"/>
      <c r="B85" s="103"/>
      <c r="C85" s="146"/>
      <c r="D85" s="119"/>
      <c r="E85" s="147"/>
      <c r="F85" s="148"/>
      <c r="G85" s="180"/>
      <c r="H85" s="149"/>
      <c r="I85" s="148"/>
      <c r="J85" s="150"/>
    </row>
    <row r="86" spans="1:10" s="38" customFormat="1" ht="15">
      <c r="A86" s="51"/>
      <c r="B86" s="62">
        <v>85295</v>
      </c>
      <c r="C86" s="77"/>
      <c r="D86" s="63" t="s">
        <v>65</v>
      </c>
      <c r="E86" s="134">
        <f>SUM(E87:E88)</f>
        <v>0</v>
      </c>
      <c r="F86" s="167"/>
      <c r="G86" s="181">
        <f>SUM(E86)</f>
        <v>0</v>
      </c>
      <c r="H86" s="114">
        <f>SUM(H87:H88)</f>
        <v>99700</v>
      </c>
      <c r="I86" s="107">
        <f>SUM(I87)</f>
        <v>0</v>
      </c>
      <c r="J86" s="108">
        <f>SUM(H86:I86)</f>
        <v>99700</v>
      </c>
    </row>
    <row r="87" spans="1:10" s="38" customFormat="1" ht="15">
      <c r="A87" s="51"/>
      <c r="B87" s="73"/>
      <c r="C87" s="61">
        <v>3110</v>
      </c>
      <c r="D87" s="99" t="s">
        <v>63</v>
      </c>
      <c r="E87" s="129"/>
      <c r="F87" s="104"/>
      <c r="G87" s="177">
        <f>SUM(E87:F87)</f>
        <v>0</v>
      </c>
      <c r="H87" s="105">
        <v>39700</v>
      </c>
      <c r="I87" s="104"/>
      <c r="J87" s="106">
        <f>SUM(H87:I87)</f>
        <v>39700</v>
      </c>
    </row>
    <row r="88" spans="1:10" s="38" customFormat="1" ht="15">
      <c r="A88" s="51"/>
      <c r="B88" s="103"/>
      <c r="C88" s="72" t="s">
        <v>5</v>
      </c>
      <c r="D88" s="67" t="s">
        <v>6</v>
      </c>
      <c r="E88" s="147"/>
      <c r="F88" s="148"/>
      <c r="G88" s="180"/>
      <c r="H88" s="149">
        <v>60000</v>
      </c>
      <c r="I88" s="148"/>
      <c r="J88" s="150">
        <f>SUM(H88:I88)</f>
        <v>60000</v>
      </c>
    </row>
    <row r="89" spans="1:10" s="38" customFormat="1" ht="15.75" thickBot="1">
      <c r="A89" s="78"/>
      <c r="B89" s="79"/>
      <c r="C89" s="80"/>
      <c r="D89" s="244"/>
      <c r="E89" s="130"/>
      <c r="F89" s="109"/>
      <c r="G89" s="182"/>
      <c r="H89" s="110"/>
      <c r="I89" s="109"/>
      <c r="J89" s="111"/>
    </row>
    <row r="90" spans="1:10" s="38" customFormat="1" ht="15.75">
      <c r="A90" s="57">
        <v>854</v>
      </c>
      <c r="B90" s="57"/>
      <c r="C90" s="92"/>
      <c r="D90" s="255" t="s">
        <v>92</v>
      </c>
      <c r="E90" s="256"/>
      <c r="F90" s="257"/>
      <c r="G90" s="189"/>
      <c r="H90" s="259">
        <f>SUM(H91)</f>
        <v>3340</v>
      </c>
      <c r="I90" s="260"/>
      <c r="J90" s="115">
        <f>SUM(H90)</f>
        <v>3340</v>
      </c>
    </row>
    <row r="91" spans="1:10" s="38" customFormat="1" ht="15">
      <c r="A91" s="51"/>
      <c r="B91" s="249">
        <v>85415</v>
      </c>
      <c r="C91" s="250"/>
      <c r="D91" s="251" t="s">
        <v>93</v>
      </c>
      <c r="E91" s="252"/>
      <c r="F91" s="253"/>
      <c r="G91" s="254"/>
      <c r="H91" s="184">
        <f>SUM(H92)</f>
        <v>3340</v>
      </c>
      <c r="I91" s="166"/>
      <c r="J91" s="108">
        <f>SUM(H91)</f>
        <v>3340</v>
      </c>
    </row>
    <row r="92" spans="1:10" s="38" customFormat="1" ht="15">
      <c r="A92" s="51"/>
      <c r="B92" s="103"/>
      <c r="C92" s="258" t="s">
        <v>94</v>
      </c>
      <c r="D92" s="48" t="s">
        <v>95</v>
      </c>
      <c r="E92" s="147"/>
      <c r="F92" s="148"/>
      <c r="G92" s="180"/>
      <c r="H92" s="149">
        <v>3340</v>
      </c>
      <c r="I92" s="148"/>
      <c r="J92" s="106">
        <f>SUM(H92)</f>
        <v>3340</v>
      </c>
    </row>
    <row r="93" spans="1:10" s="38" customFormat="1" ht="15.75" thickBot="1">
      <c r="A93" s="78"/>
      <c r="B93" s="79"/>
      <c r="C93" s="120"/>
      <c r="D93" s="121"/>
      <c r="E93" s="130"/>
      <c r="F93" s="109"/>
      <c r="G93" s="182"/>
      <c r="H93" s="110"/>
      <c r="I93" s="109"/>
      <c r="J93" s="111"/>
    </row>
    <row r="94" spans="1:10" ht="18.75" customHeight="1">
      <c r="A94" s="52"/>
      <c r="B94" s="52"/>
      <c r="C94" s="52"/>
      <c r="D94" s="81" t="s">
        <v>36</v>
      </c>
      <c r="E94" s="137">
        <f>E11+E18+E31+E36+E64+E68+E70</f>
        <v>231988</v>
      </c>
      <c r="F94" s="271">
        <f>F11+F18+F31+F36+F64+F68+F70</f>
        <v>731235</v>
      </c>
      <c r="G94" s="272">
        <f>G11+G18+G31+G36+G64+G68+G70</f>
        <v>963223</v>
      </c>
      <c r="H94" s="275">
        <f>H11+H18+H31+H36+H64+H68+H90</f>
        <v>415051</v>
      </c>
      <c r="I94" s="271">
        <f>I11+I18+I31+I36+I64+I68+I90</f>
        <v>19125</v>
      </c>
      <c r="J94" s="276">
        <f>J11+J18+J31+J36+J64+J68+J90</f>
        <v>434176</v>
      </c>
    </row>
    <row r="95" spans="1:7" ht="15">
      <c r="A95" s="35"/>
      <c r="B95" s="23"/>
      <c r="C95" s="23"/>
      <c r="D95" s="23"/>
      <c r="E95" s="36"/>
      <c r="F95" s="37"/>
      <c r="G95" s="28"/>
    </row>
    <row r="96" spans="1:10" ht="15">
      <c r="A96" s="35"/>
      <c r="B96" s="23"/>
      <c r="C96" s="23"/>
      <c r="D96" s="23"/>
      <c r="E96" s="36"/>
      <c r="F96" s="36"/>
      <c r="G96" s="28"/>
      <c r="I96" s="34"/>
      <c r="J96" s="33"/>
    </row>
    <row r="97" spans="1:10" ht="15">
      <c r="A97" s="35"/>
      <c r="B97" s="23"/>
      <c r="C97" s="23"/>
      <c r="D97" s="23"/>
      <c r="E97" s="36"/>
      <c r="F97" s="36"/>
      <c r="G97" s="28"/>
      <c r="I97" s="36" t="s">
        <v>49</v>
      </c>
      <c r="J97" s="37"/>
    </row>
    <row r="98" spans="9:10" ht="14.25">
      <c r="I98" s="36"/>
      <c r="J98" s="36"/>
    </row>
    <row r="99" spans="9:10" ht="14.25">
      <c r="I99" s="36"/>
      <c r="J99" s="36"/>
    </row>
    <row r="100" ht="14.25">
      <c r="I100" s="27" t="s">
        <v>50</v>
      </c>
    </row>
  </sheetData>
  <mergeCells count="4">
    <mergeCell ref="E9:G9"/>
    <mergeCell ref="H9:J9"/>
    <mergeCell ref="D9:D10"/>
    <mergeCell ref="A6:I6"/>
  </mergeCells>
  <printOptions horizontalCentered="1"/>
  <pageMargins left="0.3937007874015748" right="0.3937007874015748" top="0.3937007874015748" bottom="0.3937007874015748" header="0.5118110236220472" footer="0.1968503937007874"/>
  <pageSetup cellComments="asDisplayed" horizontalDpi="300" verticalDpi="300" orientation="landscape" paperSize="9" scale="90" r:id="rId1"/>
  <headerFooter alignWithMargins="0">
    <oddFooter>&amp;LStrona&amp;P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6" sqref="H16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E42"/>
  <sheetViews>
    <sheetView workbookViewId="0" topLeftCell="A22">
      <selection activeCell="E37" sqref="E37"/>
    </sheetView>
  </sheetViews>
  <sheetFormatPr defaultColWidth="9.140625" defaultRowHeight="12.75"/>
  <cols>
    <col min="2" max="2" width="36.140625" style="0" customWidth="1"/>
    <col min="3" max="3" width="11.421875" style="0" customWidth="1"/>
    <col min="4" max="4" width="13.7109375" style="0" customWidth="1"/>
    <col min="5" max="5" width="8.00390625" style="0" customWidth="1"/>
  </cols>
  <sheetData>
    <row r="5" spans="1:5" ht="27.75" customHeight="1">
      <c r="A5" s="11"/>
      <c r="B5" s="12" t="s">
        <v>37</v>
      </c>
      <c r="C5" s="18" t="s">
        <v>40</v>
      </c>
      <c r="D5" s="13" t="s">
        <v>41</v>
      </c>
      <c r="E5" s="13" t="s">
        <v>42</v>
      </c>
    </row>
    <row r="6" spans="1:5" ht="12.75">
      <c r="A6" s="9"/>
      <c r="B6" s="10"/>
      <c r="D6" s="8"/>
      <c r="E6" s="8"/>
    </row>
    <row r="7" spans="1:5" ht="26.25" customHeight="1">
      <c r="A7" s="3" t="s">
        <v>17</v>
      </c>
      <c r="B7" s="4" t="s">
        <v>26</v>
      </c>
      <c r="C7">
        <v>1370</v>
      </c>
      <c r="D7" s="8"/>
      <c r="E7" s="8">
        <f>SUM(C7:D7)</f>
        <v>1370</v>
      </c>
    </row>
    <row r="8" spans="1:5" ht="12.75">
      <c r="A8" s="3" t="s">
        <v>19</v>
      </c>
      <c r="B8" s="2" t="s">
        <v>11</v>
      </c>
      <c r="C8">
        <v>423172</v>
      </c>
      <c r="D8" s="8">
        <v>15000</v>
      </c>
      <c r="E8" s="8">
        <f aca="true" t="shared" si="0" ref="E8:E19">SUM(C8:D8)</f>
        <v>438172</v>
      </c>
    </row>
    <row r="9" spans="1:5" ht="12.75">
      <c r="A9" s="3" t="s">
        <v>20</v>
      </c>
      <c r="B9" s="2" t="s">
        <v>12</v>
      </c>
      <c r="C9">
        <v>35600</v>
      </c>
      <c r="D9" s="8"/>
      <c r="E9" s="8">
        <f t="shared" si="0"/>
        <v>35600</v>
      </c>
    </row>
    <row r="10" spans="1:5" ht="12.75">
      <c r="A10" s="3" t="s">
        <v>21</v>
      </c>
      <c r="B10" s="2" t="s">
        <v>13</v>
      </c>
      <c r="C10">
        <v>80500</v>
      </c>
      <c r="D10" s="8">
        <v>2700</v>
      </c>
      <c r="E10" s="8">
        <f t="shared" si="0"/>
        <v>83200</v>
      </c>
    </row>
    <row r="11" spans="1:5" ht="12.75">
      <c r="A11" s="3" t="s">
        <v>22</v>
      </c>
      <c r="B11" s="2" t="s">
        <v>23</v>
      </c>
      <c r="C11">
        <v>10800</v>
      </c>
      <c r="D11" s="8">
        <v>360</v>
      </c>
      <c r="E11" s="8">
        <f t="shared" si="0"/>
        <v>11160</v>
      </c>
    </row>
    <row r="12" spans="1:5" ht="12.75">
      <c r="A12" s="3" t="s">
        <v>5</v>
      </c>
      <c r="B12" s="2" t="s">
        <v>6</v>
      </c>
      <c r="C12">
        <v>13800</v>
      </c>
      <c r="D12" s="8">
        <v>1500</v>
      </c>
      <c r="E12" s="8">
        <f t="shared" si="0"/>
        <v>15300</v>
      </c>
    </row>
    <row r="13" spans="1:5" ht="25.5">
      <c r="A13" s="3" t="s">
        <v>27</v>
      </c>
      <c r="B13" s="4" t="s">
        <v>28</v>
      </c>
      <c r="C13">
        <v>1000</v>
      </c>
      <c r="D13" s="8"/>
      <c r="E13" s="8">
        <f t="shared" si="0"/>
        <v>1000</v>
      </c>
    </row>
    <row r="14" spans="1:5" ht="12.75">
      <c r="A14" s="3" t="s">
        <v>24</v>
      </c>
      <c r="B14" s="2" t="s">
        <v>16</v>
      </c>
      <c r="C14">
        <v>41700</v>
      </c>
      <c r="D14" s="8"/>
      <c r="E14" s="8">
        <f t="shared" si="0"/>
        <v>41700</v>
      </c>
    </row>
    <row r="15" spans="1:5" ht="12.75">
      <c r="A15" s="3" t="s">
        <v>9</v>
      </c>
      <c r="B15" s="2" t="s">
        <v>10</v>
      </c>
      <c r="C15">
        <v>2600</v>
      </c>
      <c r="D15" s="8"/>
      <c r="E15" s="8">
        <f t="shared" si="0"/>
        <v>2600</v>
      </c>
    </row>
    <row r="16" spans="1:5" ht="12.75">
      <c r="A16" s="3" t="s">
        <v>7</v>
      </c>
      <c r="B16" s="2" t="s">
        <v>8</v>
      </c>
      <c r="C16">
        <v>14500</v>
      </c>
      <c r="D16" s="8">
        <v>440</v>
      </c>
      <c r="E16" s="8">
        <f t="shared" si="0"/>
        <v>14940</v>
      </c>
    </row>
    <row r="17" spans="1:5" ht="12.75">
      <c r="A17" s="3" t="s">
        <v>29</v>
      </c>
      <c r="B17" s="2" t="s">
        <v>15</v>
      </c>
      <c r="C17">
        <v>100</v>
      </c>
      <c r="D17" s="8"/>
      <c r="E17" s="8">
        <f t="shared" si="0"/>
        <v>100</v>
      </c>
    </row>
    <row r="18" spans="1:5" ht="12.75">
      <c r="A18" s="3" t="s">
        <v>25</v>
      </c>
      <c r="B18" s="2"/>
      <c r="C18">
        <v>1000</v>
      </c>
      <c r="D18" s="8"/>
      <c r="E18" s="8">
        <f t="shared" si="0"/>
        <v>1000</v>
      </c>
    </row>
    <row r="19" spans="1:5" ht="24.75" customHeight="1">
      <c r="A19" s="3" t="s">
        <v>31</v>
      </c>
      <c r="B19" s="4" t="s">
        <v>32</v>
      </c>
      <c r="C19">
        <v>26433</v>
      </c>
      <c r="D19" s="8"/>
      <c r="E19" s="8">
        <f t="shared" si="0"/>
        <v>26433</v>
      </c>
    </row>
    <row r="20" spans="1:5" ht="12.75">
      <c r="A20" s="14"/>
      <c r="B20" s="15"/>
      <c r="C20" s="16">
        <f>SUM(C7:C19)</f>
        <v>652575</v>
      </c>
      <c r="D20" s="16">
        <f>SUM(D7:D19)</f>
        <v>20000</v>
      </c>
      <c r="E20" s="17">
        <f>SUM(E7:E19)</f>
        <v>672575</v>
      </c>
    </row>
    <row r="26" spans="1:5" ht="12.75">
      <c r="A26" s="7"/>
      <c r="B26" s="1" t="s">
        <v>33</v>
      </c>
      <c r="C26" t="s">
        <v>44</v>
      </c>
      <c r="D26" s="8" t="s">
        <v>45</v>
      </c>
      <c r="E26" t="s">
        <v>36</v>
      </c>
    </row>
    <row r="27" spans="1:4" ht="12.75">
      <c r="A27" s="19" t="s">
        <v>43</v>
      </c>
      <c r="B27" s="20"/>
      <c r="D27" s="8"/>
    </row>
    <row r="28" spans="1:5" ht="38.25">
      <c r="A28" s="6" t="s">
        <v>34</v>
      </c>
      <c r="B28" s="5" t="s">
        <v>35</v>
      </c>
      <c r="D28" s="8"/>
      <c r="E28">
        <f>SUM(C28:D28)</f>
        <v>0</v>
      </c>
    </row>
    <row r="29" spans="1:5" ht="12.75">
      <c r="A29" s="6" t="s">
        <v>18</v>
      </c>
      <c r="B29" s="2" t="s">
        <v>14</v>
      </c>
      <c r="C29">
        <v>7000</v>
      </c>
      <c r="D29" s="8"/>
      <c r="E29">
        <f aca="true" t="shared" si="1" ref="E29:E42">SUM(C29:D29)</f>
        <v>7000</v>
      </c>
    </row>
    <row r="30" spans="1:5" ht="12.75">
      <c r="A30" s="6" t="s">
        <v>19</v>
      </c>
      <c r="B30" s="2" t="s">
        <v>11</v>
      </c>
      <c r="D30" s="8">
        <v>39478</v>
      </c>
      <c r="E30">
        <f t="shared" si="1"/>
        <v>39478</v>
      </c>
    </row>
    <row r="31" spans="1:5" ht="12.75">
      <c r="A31" s="6" t="s">
        <v>20</v>
      </c>
      <c r="B31" s="2" t="s">
        <v>12</v>
      </c>
      <c r="D31" s="8">
        <v>2100</v>
      </c>
      <c r="E31">
        <f t="shared" si="1"/>
        <v>2100</v>
      </c>
    </row>
    <row r="32" spans="1:5" ht="12.75">
      <c r="A32" s="6" t="s">
        <v>21</v>
      </c>
      <c r="B32" s="2" t="s">
        <v>13</v>
      </c>
      <c r="C32">
        <v>800</v>
      </c>
      <c r="D32" s="8">
        <v>8800</v>
      </c>
      <c r="E32">
        <f t="shared" si="1"/>
        <v>9600</v>
      </c>
    </row>
    <row r="33" spans="1:5" ht="12.75">
      <c r="A33" s="6" t="s">
        <v>22</v>
      </c>
      <c r="B33" s="2" t="s">
        <v>23</v>
      </c>
      <c r="C33">
        <v>100</v>
      </c>
      <c r="D33" s="8">
        <v>1200</v>
      </c>
      <c r="E33">
        <f t="shared" si="1"/>
        <v>1300</v>
      </c>
    </row>
    <row r="34" spans="1:5" ht="12.75">
      <c r="A34" s="6" t="s">
        <v>5</v>
      </c>
      <c r="B34" s="2" t="s">
        <v>6</v>
      </c>
      <c r="C34">
        <v>3000</v>
      </c>
      <c r="D34" s="8">
        <v>8000</v>
      </c>
      <c r="E34">
        <f t="shared" si="1"/>
        <v>11000</v>
      </c>
    </row>
    <row r="35" spans="1:5" ht="12.75">
      <c r="A35" s="6" t="s">
        <v>24</v>
      </c>
      <c r="B35" s="2"/>
      <c r="C35">
        <v>6000</v>
      </c>
      <c r="D35" s="8"/>
      <c r="E35">
        <f t="shared" si="1"/>
        <v>6000</v>
      </c>
    </row>
    <row r="36" spans="1:5" ht="12.75">
      <c r="A36" s="6" t="s">
        <v>9</v>
      </c>
      <c r="B36" s="2" t="s">
        <v>10</v>
      </c>
      <c r="D36" s="8">
        <v>1000</v>
      </c>
      <c r="E36">
        <f t="shared" si="1"/>
        <v>1000</v>
      </c>
    </row>
    <row r="37" spans="1:5" ht="12.75">
      <c r="A37" s="6" t="s">
        <v>7</v>
      </c>
      <c r="B37" s="2" t="s">
        <v>8</v>
      </c>
      <c r="C37">
        <v>296100</v>
      </c>
      <c r="D37" s="8">
        <v>22922</v>
      </c>
      <c r="E37">
        <f t="shared" si="1"/>
        <v>319022</v>
      </c>
    </row>
    <row r="38" spans="1:5" ht="12.75">
      <c r="A38" s="6" t="s">
        <v>29</v>
      </c>
      <c r="B38" s="2" t="s">
        <v>15</v>
      </c>
      <c r="C38">
        <v>2000</v>
      </c>
      <c r="D38" s="8"/>
      <c r="E38">
        <f t="shared" si="1"/>
        <v>2000</v>
      </c>
    </row>
    <row r="39" spans="1:5" ht="12.75">
      <c r="A39" s="6" t="s">
        <v>25</v>
      </c>
      <c r="B39" s="2" t="s">
        <v>30</v>
      </c>
      <c r="D39" s="8"/>
      <c r="E39">
        <f t="shared" si="1"/>
        <v>0</v>
      </c>
    </row>
    <row r="40" spans="1:5" ht="25.5">
      <c r="A40" s="6" t="s">
        <v>31</v>
      </c>
      <c r="B40" s="4" t="s">
        <v>32</v>
      </c>
      <c r="D40" s="8">
        <v>1500</v>
      </c>
      <c r="E40">
        <f t="shared" si="1"/>
        <v>1500</v>
      </c>
    </row>
    <row r="41" spans="4:5" ht="12.75">
      <c r="D41" s="8"/>
      <c r="E41">
        <f t="shared" si="1"/>
        <v>0</v>
      </c>
    </row>
    <row r="42" spans="1:5" ht="12.75">
      <c r="A42" s="21"/>
      <c r="B42" s="21"/>
      <c r="C42" s="21">
        <f>SUM(C28:C41)</f>
        <v>315000</v>
      </c>
      <c r="D42" s="22">
        <f>SUM(D28:D41)</f>
        <v>85000</v>
      </c>
      <c r="E42" s="21">
        <f t="shared" si="1"/>
        <v>400000</v>
      </c>
    </row>
  </sheetData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2008-12-02T14:04:44Z</cp:lastPrinted>
  <dcterms:created xsi:type="dcterms:W3CDTF">2000-11-02T08:00:54Z</dcterms:created>
  <dcterms:modified xsi:type="dcterms:W3CDTF">2009-01-27T14:47:10Z</dcterms:modified>
  <cp:category/>
  <cp:version/>
  <cp:contentType/>
  <cp:contentStatus/>
  <cp:revision>1</cp:revision>
</cp:coreProperties>
</file>