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<sst xmlns="http://schemas.openxmlformats.org/spreadsheetml/2006/main" count="234" uniqueCount="110">
  <si>
    <t>Rady Miejskiej w Wyszkowie</t>
  </si>
  <si>
    <t xml:space="preserve"> </t>
  </si>
  <si>
    <t>Lp.</t>
  </si>
  <si>
    <t>Dział</t>
  </si>
  <si>
    <t>Rozdz.</t>
  </si>
  <si>
    <t>par.</t>
  </si>
  <si>
    <t xml:space="preserve">Nazwa zadania inwestycyjnego </t>
  </si>
  <si>
    <t>Łaczne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</si>
  <si>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</si>
  <si>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</si>
  <si>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</si>
  <si>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</si>
  <si>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 i pożyczki</t>
  </si>
  <si>
    <t>środki pochodzące z innych źródeł</t>
  </si>
  <si>
    <t>Środki wymienione w art.. 5 ust. 1 pkt 2 i 3 u.f.p.</t>
  </si>
  <si>
    <t>010</t>
  </si>
  <si>
    <t>01010</t>
  </si>
  <si>
    <t>Urząd Miejski</t>
  </si>
  <si>
    <t xml:space="preserve">Budowa wodociągu w Kamieńczyku </t>
  </si>
  <si>
    <t>Ogółem rozdz. 01010</t>
  </si>
  <si>
    <t>Budowa ulic na osiedlu Latoszek wraz z infrastrukturą towarzyszącą</t>
  </si>
  <si>
    <t>Budowa drogi w Gulczewie</t>
  </si>
  <si>
    <t>Modernizacja drogi gminnej dla miejscowości Lucynów i Lucynów Duży et. II</t>
  </si>
  <si>
    <t>Budowa obwodnicy śródmiejskiej Wyszkowa - etap II</t>
  </si>
  <si>
    <t>Budowa drogi w Lucynowie (teren scalenia)</t>
  </si>
  <si>
    <t>Modernizacja ul.Handlowej</t>
  </si>
  <si>
    <t>Budowa drogi w Ślubowie</t>
  </si>
  <si>
    <t>Budowa ulicy Polnej et.II</t>
  </si>
  <si>
    <t>Budowa drogi w Skuszewie ( ul. Przejazdowa)</t>
  </si>
  <si>
    <t>Dostosowanie dróg gminnych położonych wzdłuż ul.Serockiej do drogi krajowej</t>
  </si>
  <si>
    <t>Przebudowa ulic na osiedlu Zakręzie</t>
  </si>
  <si>
    <t>Budowa ulic Dębowej i Środkowej w Leszczydole Nowinach</t>
  </si>
  <si>
    <t xml:space="preserve"> Budowa ul.Granicznej</t>
  </si>
  <si>
    <t>Budowa ulicy Wspólnej</t>
  </si>
  <si>
    <t>Modernizacja ulicy Leśnej etap II</t>
  </si>
  <si>
    <t>Budowa ulicy Mazowieckiej w Kamieńczyku</t>
  </si>
  <si>
    <t>Zagospodarowanie terenu na osiedlu Centrum - ulice , rynek miejski</t>
  </si>
  <si>
    <t>Ogółem rozdz. 60016</t>
  </si>
  <si>
    <t>Ogółem rozdz.80101</t>
  </si>
  <si>
    <t>Ogółem rozdz. 85295</t>
  </si>
  <si>
    <t>Budowa kanalizacji sanitarnej Leszczydół Nowiny- etap II a</t>
  </si>
  <si>
    <t>Budowa kanalizacji sanitarnej w Rybienku Nowym</t>
  </si>
  <si>
    <t>Budowa gazociągu Leszczydół Nowiny - etap III</t>
  </si>
  <si>
    <t xml:space="preserve">Zagospodarowanie terenu wzdłuż rzeki Bug wraz z odbudową przystani </t>
  </si>
  <si>
    <t>Modernizacja budynku WOK "HUTNIK"</t>
  </si>
  <si>
    <t>Ogółem rozdz.92109</t>
  </si>
  <si>
    <t>Modernizacja stadionu miejskiego</t>
  </si>
  <si>
    <t>Ogółem rozdz.92601</t>
  </si>
  <si>
    <t xml:space="preserve">Ogółem </t>
  </si>
  <si>
    <t>Ogółem rozdz. 75023</t>
  </si>
  <si>
    <t>Ogółem rozdz.90015</t>
  </si>
  <si>
    <t>Budowa wodociągu na Osiedlu Na Bugiem</t>
  </si>
  <si>
    <t>Budowa ulicy Kasztanowej</t>
  </si>
  <si>
    <t>Ogółem rozdz.90095</t>
  </si>
  <si>
    <t>B. Środki i dotacje otrzymane od innych jst oraz innych jednostek zaliczanych do sektora finansów publicznych</t>
  </si>
  <si>
    <t xml:space="preserve">C. Inne źródła </t>
  </si>
  <si>
    <t>A</t>
  </si>
  <si>
    <t>Modernizacja targowiska miejskiego</t>
  </si>
  <si>
    <t>Budowa kanalizacji sanitarnej w Lucynowie, Lucynowie Dużym, Tumanku</t>
  </si>
  <si>
    <t>Budowa kanalizacji sanitarnej w Leszczydole Pustkach, Leszczydole Działkach i Leszczydole Podwielątkach</t>
  </si>
  <si>
    <t>Dotacja celowa na pomoc finansową udzielaną między jednostkami samorządu terytorialnego na dofinansowanie własnych zadań inwestycyjnych i zakupów inw.</t>
  </si>
  <si>
    <t>Ogółem rozdz60014</t>
  </si>
  <si>
    <t>Przebudowa ulicy Kowalskiego</t>
  </si>
  <si>
    <t>Przebudowa ulic Kościelnej i Strumykowej</t>
  </si>
  <si>
    <t>Dotacja celowa dla ZADM</t>
  </si>
  <si>
    <t>Ogółem rozdz. 70001</t>
  </si>
  <si>
    <t xml:space="preserve">Zakup gruntów </t>
  </si>
  <si>
    <t>Ogółem rozdz. 70005</t>
  </si>
  <si>
    <t>Budowa linii zasilających i oświetlenia ulicznego</t>
  </si>
  <si>
    <t>Załącznik Nr 3a</t>
  </si>
  <si>
    <t>Budowa kanalizacji sanitarnej w Leszczydole Starym, Leszczydole Pustkach</t>
  </si>
  <si>
    <t>Budowa sali gimnastycznej przy Szkole Podstawowej w Leszczydole Starym</t>
  </si>
  <si>
    <t>Modernizacja budynku Urzędu Miejskiego</t>
  </si>
  <si>
    <t>Przebudowa mostu w Drogoszewie</t>
  </si>
  <si>
    <t>Przebudowa mostu w Kamieńczyku</t>
  </si>
  <si>
    <t>Budowa sieci kanalizacji sanitarnej w  Rybienku Starym, Tulewie Gónym i Rybnie</t>
  </si>
  <si>
    <t>A. Dotacje i środki z budżetu państwa (np. od wojewody, MEN, )</t>
  </si>
  <si>
    <t>Budowa obwodnicy śródmiejskiej Wyszkowa - etap III i IV</t>
  </si>
  <si>
    <t>6050</t>
  </si>
  <si>
    <t>Budowa ulicy Stolarskiej</t>
  </si>
  <si>
    <t>Budowa ulicy Komunalnej</t>
  </si>
  <si>
    <t>Budowa ulicy Żytniej wraz z drogą gminną Wyszków - Sitno</t>
  </si>
  <si>
    <t>Budowa drogi w miejscowości Łosinno -Wieloątki Nowe- Leszczydół Podwielątki</t>
  </si>
  <si>
    <t>Budowa windy osobowej</t>
  </si>
  <si>
    <t>Odnowa centrum Kamieńczyka</t>
  </si>
  <si>
    <t>Poprawa infrastruktury sportowej przy Zespole Szkól na os. Polonez</t>
  </si>
  <si>
    <t>Przebudowa Gimnazjum nr 2 na potrzeby Centrum Edukacji Społecznej w ramach rewitalizacji centrum Wyszkowa</t>
  </si>
  <si>
    <t>Budowa sieci tras rowerowych na terenie gmin powiatu Wyszkowskiego</t>
  </si>
  <si>
    <t>Budowa kanalizacji sanitarnej w miejscowościach Olszanka i Sitno</t>
  </si>
  <si>
    <t>Informatyzacja gminy Wyszków, rozwój e-usług</t>
  </si>
  <si>
    <t>Budowa chodników ,ciągów pieszo -rowerowych, miejsc postojowych</t>
  </si>
  <si>
    <t>Modernizacja ul. Pułtuskiej</t>
  </si>
  <si>
    <t>Modernizacja ul. St.Okrzei</t>
  </si>
  <si>
    <t>Budowa ulicy Skarżyńskiego</t>
  </si>
  <si>
    <t>Odwodnienie Szkoły Podstawowej w Leszczydolw Starym</t>
  </si>
  <si>
    <t>Modernizacja Parku Wazów</t>
  </si>
  <si>
    <t>Budowa sali gimnastycznej przy Szkole Podstawowej w Rybnie</t>
  </si>
  <si>
    <t>6170</t>
  </si>
  <si>
    <t>Wpłaty jednostek na fundusz celowy na finansowanie lub dofinansowanie zadań inwestycyjnych</t>
  </si>
  <si>
    <t>Ogółem rozdz. 75404</t>
  </si>
  <si>
    <t xml:space="preserve">do Uchwały Nr </t>
  </si>
  <si>
    <t xml:space="preserve">z dnia </t>
  </si>
  <si>
    <t>Zadania inwestycyjne w 2009 r.</t>
  </si>
  <si>
    <t xml:space="preserve">Budowa ulicy Szpitalnej </t>
  </si>
  <si>
    <t>Budowa drogi Leszczydół Pustki - Leszczydół Działki</t>
  </si>
  <si>
    <t>Kanalizacja w ulicach I AWP i Sosnowa</t>
  </si>
  <si>
    <t>Kanalizacja deszczowa na Osiedlu Centrum</t>
  </si>
  <si>
    <t>Remont ulicy Gen.J.Sowińskiego</t>
  </si>
  <si>
    <t>rok budżetowy 2009</t>
  </si>
  <si>
    <t>Budowa ulicy Spokojnej w Kamieńczyku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</si>
</sst>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sz val="11"/>
      <color indexed="8"/>
      <name val="Arial CE"/>
      <family val="2"/>
    </font>
  </fonts>
  <fills count="2">
    <fill>
      <patternFill/>
    </fill>
    <fill>
      <patternFill patternType="gray125"/>
    </fill>
  </fills>
  <borders count="1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thin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wrapText="1"/>
    </xf>
    <xf numFmtId="3" fontId="3" fillId="0" borderId="7" xfId="0" applyNumberFormat="1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center" wrapText="1"/>
    </xf>
    <xf numFmtId="3" fontId="5" fillId="0" borderId="9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6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7" xfId="0" applyNumberFormat="1" applyFont="1" applyFill="1" applyBorder="1" applyAlignment="1">
      <alignment wrapText="1"/>
    </xf>
    <xf numFmtId="3" fontId="3" fillId="0" borderId="4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3" fontId="3" fillId="0" borderId="22" xfId="0" applyNumberFormat="1" applyFont="1" applyFill="1" applyBorder="1" applyAlignment="1">
      <alignment horizontal="right" wrapText="1"/>
    </xf>
    <xf numFmtId="3" fontId="5" fillId="0" borderId="9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wrapText="1"/>
    </xf>
    <xf numFmtId="3" fontId="5" fillId="0" borderId="24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3" fillId="0" borderId="31" xfId="0" applyFont="1" applyFill="1" applyBorder="1" applyAlignment="1">
      <alignment wrapText="1"/>
    </xf>
    <xf numFmtId="0" fontId="5" fillId="0" borderId="24" xfId="0" applyFont="1" applyFill="1" applyBorder="1" applyAlignment="1">
      <alignment/>
    </xf>
    <xf numFmtId="3" fontId="3" fillId="0" borderId="32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33" xfId="0" applyFont="1" applyFill="1" applyBorder="1" applyAlignment="1">
      <alignment wrapText="1"/>
    </xf>
    <xf numFmtId="0" fontId="3" fillId="0" borderId="33" xfId="0" applyFont="1" applyFill="1" applyBorder="1" applyAlignment="1">
      <alignment horizontal="left" wrapText="1"/>
    </xf>
    <xf numFmtId="3" fontId="5" fillId="0" borderId="25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0" fontId="3" fillId="0" borderId="34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3" fontId="5" fillId="0" borderId="35" xfId="0" applyNumberFormat="1" applyFont="1" applyFill="1" applyBorder="1" applyAlignment="1">
      <alignment horizontal="right" wrapText="1"/>
    </xf>
    <xf numFmtId="3" fontId="5" fillId="0" borderId="36" xfId="0" applyNumberFormat="1" applyFont="1" applyFill="1" applyBorder="1" applyAlignment="1">
      <alignment horizontal="right" wrapText="1"/>
    </xf>
    <xf numFmtId="3" fontId="5" fillId="0" borderId="37" xfId="0" applyNumberFormat="1" applyFont="1" applyFill="1" applyBorder="1" applyAlignment="1">
      <alignment wrapText="1"/>
    </xf>
    <xf numFmtId="3" fontId="5" fillId="0" borderId="35" xfId="0" applyNumberFormat="1" applyFont="1" applyFill="1" applyBorder="1" applyAlignment="1">
      <alignment wrapText="1"/>
    </xf>
    <xf numFmtId="3" fontId="5" fillId="0" borderId="38" xfId="0" applyNumberFormat="1" applyFont="1" applyFill="1" applyBorder="1" applyAlignment="1">
      <alignment wrapText="1"/>
    </xf>
    <xf numFmtId="0" fontId="3" fillId="0" borderId="39" xfId="0" applyFont="1" applyFill="1" applyBorder="1" applyAlignment="1">
      <alignment horizontal="center" wrapText="1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3" fontId="5" fillId="0" borderId="43" xfId="0" applyNumberFormat="1" applyFont="1" applyFill="1" applyBorder="1" applyAlignment="1">
      <alignment/>
    </xf>
    <xf numFmtId="3" fontId="5" fillId="0" borderId="44" xfId="0" applyNumberFormat="1" applyFont="1" applyFill="1" applyBorder="1" applyAlignment="1">
      <alignment/>
    </xf>
    <xf numFmtId="3" fontId="5" fillId="0" borderId="45" xfId="0" applyNumberFormat="1" applyFont="1" applyFill="1" applyBorder="1" applyAlignment="1">
      <alignment/>
    </xf>
    <xf numFmtId="0" fontId="5" fillId="0" borderId="46" xfId="0" applyFont="1" applyFill="1" applyBorder="1" applyAlignment="1">
      <alignment horizontal="center" wrapText="1"/>
    </xf>
    <xf numFmtId="3" fontId="5" fillId="0" borderId="47" xfId="0" applyNumberFormat="1" applyFont="1" applyBorder="1" applyAlignment="1">
      <alignment/>
    </xf>
    <xf numFmtId="3" fontId="5" fillId="0" borderId="48" xfId="0" applyNumberFormat="1" applyFont="1" applyFill="1" applyBorder="1" applyAlignment="1">
      <alignment/>
    </xf>
    <xf numFmtId="3" fontId="5" fillId="0" borderId="49" xfId="0" applyNumberFormat="1" applyFont="1" applyFill="1" applyBorder="1" applyAlignment="1">
      <alignment/>
    </xf>
    <xf numFmtId="3" fontId="3" fillId="0" borderId="42" xfId="0" applyNumberFormat="1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wrapText="1"/>
    </xf>
    <xf numFmtId="3" fontId="5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52" xfId="0" applyNumberFormat="1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/>
    </xf>
    <xf numFmtId="0" fontId="3" fillId="0" borderId="53" xfId="0" applyFont="1" applyBorder="1" applyAlignment="1">
      <alignment wrapText="1"/>
    </xf>
    <xf numFmtId="3" fontId="3" fillId="0" borderId="26" xfId="0" applyNumberFormat="1" applyFont="1" applyFill="1" applyBorder="1" applyAlignment="1">
      <alignment horizontal="right" wrapText="1"/>
    </xf>
    <xf numFmtId="3" fontId="3" fillId="0" borderId="25" xfId="0" applyNumberFormat="1" applyFont="1" applyFill="1" applyBorder="1" applyAlignment="1">
      <alignment wrapText="1"/>
    </xf>
    <xf numFmtId="3" fontId="3" fillId="0" borderId="26" xfId="0" applyNumberFormat="1" applyFont="1" applyFill="1" applyBorder="1" applyAlignment="1">
      <alignment wrapText="1"/>
    </xf>
    <xf numFmtId="3" fontId="3" fillId="0" borderId="27" xfId="0" applyNumberFormat="1" applyFont="1" applyFill="1" applyBorder="1" applyAlignment="1">
      <alignment wrapText="1"/>
    </xf>
    <xf numFmtId="3" fontId="3" fillId="0" borderId="48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wrapText="1"/>
    </xf>
    <xf numFmtId="3" fontId="5" fillId="0" borderId="28" xfId="0" applyNumberFormat="1" applyFont="1" applyFill="1" applyBorder="1" applyAlignment="1">
      <alignment wrapText="1"/>
    </xf>
    <xf numFmtId="3" fontId="5" fillId="0" borderId="57" xfId="0" applyNumberFormat="1" applyFont="1" applyFill="1" applyBorder="1" applyAlignment="1">
      <alignment wrapText="1"/>
    </xf>
    <xf numFmtId="3" fontId="3" fillId="0" borderId="52" xfId="0" applyNumberFormat="1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0" fontId="5" fillId="0" borderId="58" xfId="0" applyFont="1" applyBorder="1" applyAlignment="1">
      <alignment horizontal="center" wrapText="1"/>
    </xf>
    <xf numFmtId="3" fontId="5" fillId="0" borderId="59" xfId="0" applyNumberFormat="1" applyFont="1" applyFill="1" applyBorder="1" applyAlignment="1">
      <alignment/>
    </xf>
    <xf numFmtId="3" fontId="5" fillId="0" borderId="60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46" xfId="0" applyNumberFormat="1" applyFont="1" applyFill="1" applyBorder="1" applyAlignment="1">
      <alignment/>
    </xf>
    <xf numFmtId="3" fontId="5" fillId="0" borderId="61" xfId="0" applyNumberFormat="1" applyFont="1" applyFill="1" applyBorder="1" applyAlignment="1">
      <alignment/>
    </xf>
    <xf numFmtId="3" fontId="5" fillId="0" borderId="62" xfId="0" applyNumberFormat="1" applyFont="1" applyBorder="1" applyAlignment="1">
      <alignment/>
    </xf>
    <xf numFmtId="0" fontId="3" fillId="0" borderId="9" xfId="0" applyFont="1" applyFill="1" applyBorder="1" applyAlignment="1">
      <alignment wrapText="1"/>
    </xf>
    <xf numFmtId="3" fontId="3" fillId="0" borderId="63" xfId="0" applyNumberFormat="1" applyFont="1" applyFill="1" applyBorder="1" applyAlignment="1">
      <alignment horizontal="right" wrapText="1"/>
    </xf>
    <xf numFmtId="0" fontId="3" fillId="0" borderId="64" xfId="0" applyFont="1" applyBorder="1" applyAlignment="1">
      <alignment/>
    </xf>
    <xf numFmtId="0" fontId="3" fillId="0" borderId="65" xfId="0" applyFont="1" applyFill="1" applyBorder="1" applyAlignment="1">
      <alignment/>
    </xf>
    <xf numFmtId="3" fontId="3" fillId="0" borderId="66" xfId="0" applyNumberFormat="1" applyFont="1" applyFill="1" applyBorder="1" applyAlignment="1">
      <alignment horizontal="right" wrapText="1"/>
    </xf>
    <xf numFmtId="3" fontId="3" fillId="0" borderId="67" xfId="0" applyNumberFormat="1" applyFont="1" applyFill="1" applyBorder="1" applyAlignment="1">
      <alignment horizontal="right" wrapText="1"/>
    </xf>
    <xf numFmtId="3" fontId="3" fillId="0" borderId="68" xfId="0" applyNumberFormat="1" applyFont="1" applyFill="1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3" fontId="5" fillId="0" borderId="23" xfId="0" applyNumberFormat="1" applyFont="1" applyFill="1" applyBorder="1" applyAlignment="1">
      <alignment wrapText="1"/>
    </xf>
    <xf numFmtId="3" fontId="5" fillId="0" borderId="9" xfId="0" applyNumberFormat="1" applyFont="1" applyFill="1" applyBorder="1" applyAlignment="1">
      <alignment wrapText="1"/>
    </xf>
    <xf numFmtId="0" fontId="3" fillId="0" borderId="49" xfId="0" applyFont="1" applyBorder="1" applyAlignment="1">
      <alignment horizontal="center" wrapText="1"/>
    </xf>
    <xf numFmtId="0" fontId="5" fillId="0" borderId="30" xfId="0" applyFont="1" applyBorder="1" applyAlignment="1">
      <alignment/>
    </xf>
    <xf numFmtId="0" fontId="5" fillId="0" borderId="72" xfId="0" applyFont="1" applyBorder="1" applyAlignment="1">
      <alignment/>
    </xf>
    <xf numFmtId="0" fontId="3" fillId="0" borderId="32" xfId="0" applyFont="1" applyBorder="1" applyAlignment="1">
      <alignment horizontal="center" wrapText="1"/>
    </xf>
    <xf numFmtId="3" fontId="5" fillId="0" borderId="33" xfId="0" applyNumberFormat="1" applyFont="1" applyBorder="1" applyAlignment="1">
      <alignment/>
    </xf>
    <xf numFmtId="3" fontId="5" fillId="0" borderId="73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6" xfId="0" applyFont="1" applyBorder="1" applyAlignment="1">
      <alignment horizontal="center" wrapText="1"/>
    </xf>
    <xf numFmtId="0" fontId="3" fillId="0" borderId="74" xfId="0" applyFont="1" applyFill="1" applyBorder="1" applyAlignment="1">
      <alignment/>
    </xf>
    <xf numFmtId="0" fontId="3" fillId="0" borderId="75" xfId="0" applyFont="1" applyFill="1" applyBorder="1" applyAlignment="1">
      <alignment wrapText="1"/>
    </xf>
    <xf numFmtId="3" fontId="3" fillId="0" borderId="76" xfId="0" applyNumberFormat="1" applyFont="1" applyFill="1" applyBorder="1" applyAlignment="1">
      <alignment horizontal="right" wrapText="1"/>
    </xf>
    <xf numFmtId="3" fontId="3" fillId="0" borderId="74" xfId="0" applyNumberFormat="1" applyFont="1" applyFill="1" applyBorder="1" applyAlignment="1">
      <alignment/>
    </xf>
    <xf numFmtId="3" fontId="3" fillId="0" borderId="77" xfId="0" applyNumberFormat="1" applyFont="1" applyFill="1" applyBorder="1" applyAlignment="1">
      <alignment/>
    </xf>
    <xf numFmtId="3" fontId="3" fillId="0" borderId="78" xfId="0" applyNumberFormat="1" applyFont="1" applyFill="1" applyBorder="1" applyAlignment="1">
      <alignment/>
    </xf>
    <xf numFmtId="3" fontId="3" fillId="0" borderId="79" xfId="0" applyNumberFormat="1" applyFont="1" applyFill="1" applyBorder="1" applyAlignment="1">
      <alignment/>
    </xf>
    <xf numFmtId="0" fontId="3" fillId="0" borderId="79" xfId="0" applyFont="1" applyFill="1" applyBorder="1" applyAlignment="1">
      <alignment horizontal="center" wrapText="1"/>
    </xf>
    <xf numFmtId="3" fontId="5" fillId="0" borderId="80" xfId="0" applyNumberFormat="1" applyFont="1" applyBorder="1" applyAlignment="1">
      <alignment horizontal="right" wrapText="1"/>
    </xf>
    <xf numFmtId="3" fontId="3" fillId="0" borderId="73" xfId="0" applyNumberFormat="1" applyFont="1" applyBorder="1" applyAlignment="1">
      <alignment horizontal="right" wrapText="1"/>
    </xf>
    <xf numFmtId="3" fontId="3" fillId="0" borderId="81" xfId="0" applyNumberFormat="1" applyFont="1" applyFill="1" applyBorder="1" applyAlignment="1">
      <alignment/>
    </xf>
    <xf numFmtId="3" fontId="5" fillId="0" borderId="82" xfId="0" applyNumberFormat="1" applyFont="1" applyFill="1" applyBorder="1" applyAlignment="1">
      <alignment/>
    </xf>
    <xf numFmtId="3" fontId="5" fillId="0" borderId="83" xfId="0" applyNumberFormat="1" applyFont="1" applyBorder="1" applyAlignment="1">
      <alignment/>
    </xf>
    <xf numFmtId="3" fontId="3" fillId="0" borderId="84" xfId="0" applyNumberFormat="1" applyFont="1" applyFill="1" applyBorder="1" applyAlignment="1">
      <alignment/>
    </xf>
    <xf numFmtId="3" fontId="3" fillId="0" borderId="85" xfId="0" applyNumberFormat="1" applyFont="1" applyFill="1" applyBorder="1" applyAlignment="1">
      <alignment/>
    </xf>
    <xf numFmtId="0" fontId="3" fillId="0" borderId="70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3" fillId="0" borderId="86" xfId="0" applyFont="1" applyBorder="1" applyAlignment="1">
      <alignment/>
    </xf>
    <xf numFmtId="0" fontId="3" fillId="0" borderId="87" xfId="0" applyFont="1" applyBorder="1" applyAlignment="1">
      <alignment/>
    </xf>
    <xf numFmtId="0" fontId="3" fillId="0" borderId="88" xfId="0" applyFont="1" applyFill="1" applyBorder="1" applyAlignment="1">
      <alignment/>
    </xf>
    <xf numFmtId="0" fontId="3" fillId="0" borderId="8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90" xfId="0" applyFont="1" applyBorder="1" applyAlignment="1">
      <alignment wrapText="1"/>
    </xf>
    <xf numFmtId="3" fontId="3" fillId="0" borderId="72" xfId="0" applyNumberFormat="1" applyFont="1" applyBorder="1" applyAlignment="1">
      <alignment/>
    </xf>
    <xf numFmtId="3" fontId="5" fillId="0" borderId="30" xfId="0" applyNumberFormat="1" applyFont="1" applyFill="1" applyBorder="1" applyAlignment="1">
      <alignment/>
    </xf>
    <xf numFmtId="0" fontId="3" fillId="0" borderId="61" xfId="0" applyFont="1" applyFill="1" applyBorder="1" applyAlignment="1">
      <alignment horizontal="center" wrapText="1"/>
    </xf>
    <xf numFmtId="3" fontId="5" fillId="0" borderId="38" xfId="0" applyNumberFormat="1" applyFont="1" applyFill="1" applyBorder="1" applyAlignment="1">
      <alignment/>
    </xf>
    <xf numFmtId="3" fontId="5" fillId="0" borderId="91" xfId="0" applyNumberFormat="1" applyFont="1" applyFill="1" applyBorder="1" applyAlignment="1">
      <alignment horizontal="right" wrapText="1"/>
    </xf>
    <xf numFmtId="0" fontId="5" fillId="0" borderId="92" xfId="0" applyFont="1" applyFill="1" applyBorder="1" applyAlignment="1">
      <alignment horizontal="center" wrapText="1"/>
    </xf>
    <xf numFmtId="0" fontId="3" fillId="0" borderId="93" xfId="0" applyFont="1" applyBorder="1" applyAlignment="1">
      <alignment wrapText="1"/>
    </xf>
    <xf numFmtId="3" fontId="3" fillId="0" borderId="93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 horizontal="right" wrapText="1"/>
    </xf>
    <xf numFmtId="3" fontId="3" fillId="0" borderId="94" xfId="0" applyNumberFormat="1" applyFont="1" applyBorder="1" applyAlignment="1">
      <alignment/>
    </xf>
    <xf numFmtId="3" fontId="5" fillId="0" borderId="35" xfId="0" applyNumberFormat="1" applyFont="1" applyFill="1" applyBorder="1" applyAlignment="1">
      <alignment/>
    </xf>
    <xf numFmtId="3" fontId="5" fillId="0" borderId="93" xfId="0" applyNumberFormat="1" applyFont="1" applyFill="1" applyBorder="1" applyAlignment="1">
      <alignment/>
    </xf>
    <xf numFmtId="3" fontId="5" fillId="0" borderId="39" xfId="0" applyNumberFormat="1" applyFont="1" applyFill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95" xfId="0" applyFont="1" applyBorder="1" applyAlignment="1">
      <alignment wrapText="1"/>
    </xf>
    <xf numFmtId="3" fontId="3" fillId="0" borderId="52" xfId="0" applyNumberFormat="1" applyFont="1" applyFill="1" applyBorder="1" applyAlignment="1">
      <alignment horizontal="right" wrapText="1"/>
    </xf>
    <xf numFmtId="3" fontId="3" fillId="0" borderId="96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3" fontId="3" fillId="0" borderId="84" xfId="0" applyNumberFormat="1" applyFont="1" applyBorder="1" applyAlignment="1">
      <alignment/>
    </xf>
    <xf numFmtId="3" fontId="3" fillId="0" borderId="97" xfId="0" applyNumberFormat="1" applyFont="1" applyFill="1" applyBorder="1" applyAlignment="1">
      <alignment/>
    </xf>
    <xf numFmtId="3" fontId="3" fillId="0" borderId="98" xfId="0" applyNumberFormat="1" applyFont="1" applyFill="1" applyBorder="1" applyAlignment="1">
      <alignment horizontal="right" wrapText="1"/>
    </xf>
    <xf numFmtId="3" fontId="5" fillId="0" borderId="55" xfId="0" applyNumberFormat="1" applyFont="1" applyFill="1" applyBorder="1" applyAlignment="1">
      <alignment/>
    </xf>
    <xf numFmtId="0" fontId="3" fillId="0" borderId="71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99" xfId="0" applyFont="1" applyBorder="1" applyAlignment="1">
      <alignment horizontal="center"/>
    </xf>
    <xf numFmtId="0" fontId="3" fillId="0" borderId="100" xfId="0" applyFont="1" applyBorder="1" applyAlignment="1">
      <alignment/>
    </xf>
    <xf numFmtId="0" fontId="8" fillId="0" borderId="101" xfId="0" applyFont="1" applyBorder="1" applyAlignment="1">
      <alignment horizontal="right"/>
    </xf>
    <xf numFmtId="49" fontId="8" fillId="0" borderId="101" xfId="0" applyFont="1" applyBorder="1" applyAlignment="1">
      <alignment horizontal="center"/>
    </xf>
    <xf numFmtId="0" fontId="8" fillId="0" borderId="101" xfId="0" applyFont="1" applyBorder="1" applyAlignment="1">
      <alignment wrapText="1"/>
    </xf>
    <xf numFmtId="3" fontId="3" fillId="0" borderId="99" xfId="0" applyNumberFormat="1" applyFont="1" applyFill="1" applyBorder="1" applyAlignment="1">
      <alignment/>
    </xf>
    <xf numFmtId="3" fontId="3" fillId="0" borderId="100" xfId="0" applyNumberFormat="1" applyFont="1" applyFill="1" applyBorder="1" applyAlignment="1">
      <alignment horizontal="right" wrapText="1"/>
    </xf>
    <xf numFmtId="3" fontId="1" fillId="0" borderId="100" xfId="0" applyNumberFormat="1" applyFont="1" applyBorder="1" applyAlignment="1">
      <alignment/>
    </xf>
    <xf numFmtId="3" fontId="5" fillId="0" borderId="100" xfId="0" applyNumberFormat="1" applyFont="1" applyFill="1" applyBorder="1" applyAlignment="1">
      <alignment/>
    </xf>
    <xf numFmtId="3" fontId="5" fillId="0" borderId="102" xfId="0" applyNumberFormat="1" applyFont="1" applyFill="1" applyBorder="1" applyAlignment="1">
      <alignment/>
    </xf>
    <xf numFmtId="0" fontId="3" fillId="0" borderId="10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3" fontId="3" fillId="0" borderId="7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0" fontId="3" fillId="0" borderId="104" xfId="0" applyFont="1" applyFill="1" applyBorder="1" applyAlignment="1">
      <alignment horizontal="center" wrapText="1"/>
    </xf>
    <xf numFmtId="3" fontId="5" fillId="0" borderId="105" xfId="0" applyNumberFormat="1" applyFont="1" applyFill="1" applyBorder="1" applyAlignment="1">
      <alignment/>
    </xf>
    <xf numFmtId="3" fontId="5" fillId="0" borderId="106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7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109" xfId="0" applyFont="1" applyBorder="1" applyAlignment="1">
      <alignment wrapText="1"/>
    </xf>
    <xf numFmtId="0" fontId="5" fillId="0" borderId="110" xfId="0" applyFont="1" applyBorder="1" applyAlignment="1">
      <alignment/>
    </xf>
    <xf numFmtId="0" fontId="5" fillId="0" borderId="111" xfId="0" applyFont="1" applyBorder="1" applyAlignment="1">
      <alignment/>
    </xf>
    <xf numFmtId="0" fontId="5" fillId="0" borderId="36" xfId="0" applyFont="1" applyBorder="1" applyAlignment="1">
      <alignment wrapText="1"/>
    </xf>
    <xf numFmtId="0" fontId="5" fillId="0" borderId="112" xfId="0" applyFont="1" applyBorder="1" applyAlignment="1">
      <alignment/>
    </xf>
    <xf numFmtId="0" fontId="5" fillId="0" borderId="113" xfId="0" applyFont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55" xfId="0" applyFont="1" applyBorder="1" applyAlignment="1">
      <alignment/>
    </xf>
    <xf numFmtId="0" fontId="3" fillId="0" borderId="9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4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tabSelected="1" zoomScale="75" zoomScaleNormal="75" workbookViewId="0" topLeftCell="A43">
      <selection activeCell="F51" sqref="F51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49.75390625" style="1" customWidth="1"/>
    <col min="6" max="6" width="15.375" style="1" customWidth="1"/>
    <col min="7" max="7" width="15.125" style="1" customWidth="1"/>
    <col min="8" max="9" width="13.375" style="1" customWidth="1"/>
    <col min="10" max="10" width="4.25390625" style="1" customWidth="1"/>
    <col min="11" max="12" width="13.375" style="1" customWidth="1"/>
    <col min="13" max="13" width="20.375" style="1" customWidth="1"/>
    <col min="14" max="14" width="9.125" style="1" customWidth="1"/>
    <col min="15" max="15" width="10.00390625" style="1" customWidth="1"/>
    <col min="16" max="16384" width="9.125" style="1" customWidth="1"/>
  </cols>
  <sheetData>
    <row r="1" spans="12:13" ht="14.25">
      <c r="L1" s="98" t="s">
        <v>69</v>
      </c>
      <c r="M1" s="98"/>
    </row>
    <row r="2" spans="12:13" ht="14.25">
      <c r="L2" s="98" t="s">
        <v>100</v>
      </c>
      <c r="M2" s="98"/>
    </row>
    <row r="3" spans="12:13" ht="14.25">
      <c r="L3" s="98" t="s">
        <v>0</v>
      </c>
      <c r="M3" s="98"/>
    </row>
    <row r="4" spans="12:13" ht="14.25">
      <c r="L4" s="98" t="s">
        <v>101</v>
      </c>
      <c r="M4" s="98"/>
    </row>
    <row r="5" spans="5:13" ht="12">
      <c r="E5" s="1" t="s">
        <v>1</v>
      </c>
      <c r="L5" s="99"/>
      <c r="M5" s="99"/>
    </row>
    <row r="7" spans="4:15" ht="15.75">
      <c r="D7" s="242" t="s">
        <v>102</v>
      </c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</row>
    <row r="8" spans="4:13" ht="17.25" customHeight="1" thickBot="1">
      <c r="D8" s="3"/>
      <c r="E8" s="3"/>
      <c r="F8" s="3"/>
      <c r="G8" s="3"/>
      <c r="H8" s="3"/>
      <c r="I8" s="3"/>
      <c r="J8" s="3"/>
      <c r="K8" s="3"/>
      <c r="L8" s="3"/>
      <c r="M8" s="3"/>
    </row>
    <row r="9" ht="12.75" customHeight="1" hidden="1"/>
    <row r="10" spans="1:13" ht="15" thickBot="1">
      <c r="A10" s="230" t="s">
        <v>2</v>
      </c>
      <c r="B10" s="231" t="s">
        <v>3</v>
      </c>
      <c r="C10" s="231" t="s">
        <v>4</v>
      </c>
      <c r="D10" s="246" t="s">
        <v>5</v>
      </c>
      <c r="E10" s="243" t="s">
        <v>6</v>
      </c>
      <c r="F10" s="229" t="s">
        <v>7</v>
      </c>
      <c r="G10" s="241" t="s">
        <v>8</v>
      </c>
      <c r="H10" s="241"/>
      <c r="I10" s="241"/>
      <c r="J10" s="241"/>
      <c r="K10" s="241"/>
      <c r="L10" s="241"/>
      <c r="M10" s="229" t="s">
        <v>9</v>
      </c>
    </row>
    <row r="11" spans="1:13" ht="15.75" thickBot="1">
      <c r="A11" s="230"/>
      <c r="B11" s="231"/>
      <c r="C11" s="231"/>
      <c r="D11" s="231"/>
      <c r="E11" s="243"/>
      <c r="F11" s="229"/>
      <c r="G11" s="244" t="s">
        <v>108</v>
      </c>
      <c r="H11" s="245" t="s">
        <v>10</v>
      </c>
      <c r="I11" s="245"/>
      <c r="J11" s="245"/>
      <c r="K11" s="245"/>
      <c r="L11" s="245"/>
      <c r="M11" s="229"/>
    </row>
    <row r="12" spans="1:13" ht="75">
      <c r="A12" s="230"/>
      <c r="B12" s="231"/>
      <c r="C12" s="231"/>
      <c r="D12" s="231"/>
      <c r="E12" s="243"/>
      <c r="F12" s="229"/>
      <c r="G12" s="244"/>
      <c r="H12" s="100" t="s">
        <v>11</v>
      </c>
      <c r="I12" s="100" t="s">
        <v>12</v>
      </c>
      <c r="J12" s="223" t="s">
        <v>13</v>
      </c>
      <c r="K12" s="223"/>
      <c r="L12" s="101" t="s">
        <v>14</v>
      </c>
      <c r="M12" s="229"/>
    </row>
    <row r="13" spans="1:13" ht="14.25">
      <c r="A13" s="102">
        <v>1</v>
      </c>
      <c r="B13" s="4">
        <v>2</v>
      </c>
      <c r="C13" s="4">
        <v>3</v>
      </c>
      <c r="D13" s="4">
        <v>4</v>
      </c>
      <c r="E13" s="5">
        <v>5</v>
      </c>
      <c r="F13" s="97">
        <v>7</v>
      </c>
      <c r="G13" s="6">
        <v>8</v>
      </c>
      <c r="H13" s="7">
        <v>9</v>
      </c>
      <c r="I13" s="7">
        <v>10</v>
      </c>
      <c r="J13" s="238">
        <v>11</v>
      </c>
      <c r="K13" s="238"/>
      <c r="L13" s="8">
        <v>12</v>
      </c>
      <c r="M13" s="9">
        <v>16</v>
      </c>
    </row>
    <row r="14" spans="1:13" ht="15.75" customHeight="1">
      <c r="A14" s="114">
        <v>1</v>
      </c>
      <c r="B14" s="10" t="s">
        <v>15</v>
      </c>
      <c r="C14" s="10" t="s">
        <v>16</v>
      </c>
      <c r="D14" s="10" t="s">
        <v>78</v>
      </c>
      <c r="E14" s="66" t="s">
        <v>18</v>
      </c>
      <c r="F14" s="14">
        <v>2520000</v>
      </c>
      <c r="G14" s="60">
        <f>H14+I14+K14+L14</f>
        <v>100000</v>
      </c>
      <c r="H14" s="34">
        <v>100000</v>
      </c>
      <c r="I14" s="34"/>
      <c r="J14" s="33"/>
      <c r="K14" s="35"/>
      <c r="L14" s="36"/>
      <c r="M14" s="15" t="s">
        <v>17</v>
      </c>
    </row>
    <row r="15" spans="1:13" ht="33.75" customHeight="1">
      <c r="A15" s="114">
        <v>2</v>
      </c>
      <c r="B15" s="103"/>
      <c r="C15" s="103"/>
      <c r="D15" s="10" t="s">
        <v>78</v>
      </c>
      <c r="E15" s="96" t="s">
        <v>40</v>
      </c>
      <c r="F15" s="32">
        <v>415000</v>
      </c>
      <c r="G15" s="60"/>
      <c r="H15" s="30"/>
      <c r="I15" s="30"/>
      <c r="J15" s="29"/>
      <c r="K15" s="31"/>
      <c r="L15" s="32"/>
      <c r="M15" s="15" t="s">
        <v>17</v>
      </c>
    </row>
    <row r="16" spans="1:13" ht="33" customHeight="1">
      <c r="A16" s="114">
        <v>3</v>
      </c>
      <c r="B16" s="103"/>
      <c r="C16" s="103"/>
      <c r="D16" s="10" t="s">
        <v>78</v>
      </c>
      <c r="E16" s="28" t="s">
        <v>88</v>
      </c>
      <c r="F16" s="29">
        <v>5250216</v>
      </c>
      <c r="G16" s="60">
        <f aca="true" t="shared" si="0" ref="G16:G23">H16+I16+K16+L16</f>
        <v>0</v>
      </c>
      <c r="H16" s="30">
        <v>0</v>
      </c>
      <c r="I16" s="30"/>
      <c r="J16" s="29"/>
      <c r="K16" s="31"/>
      <c r="L16" s="32"/>
      <c r="M16" s="15" t="s">
        <v>17</v>
      </c>
    </row>
    <row r="17" spans="1:13" ht="31.5" customHeight="1">
      <c r="A17" s="114">
        <v>4</v>
      </c>
      <c r="B17" s="103"/>
      <c r="C17" s="103"/>
      <c r="D17" s="10" t="s">
        <v>78</v>
      </c>
      <c r="E17" s="28" t="s">
        <v>75</v>
      </c>
      <c r="F17" s="29">
        <v>7296555</v>
      </c>
      <c r="G17" s="60">
        <f t="shared" si="0"/>
        <v>35000</v>
      </c>
      <c r="H17" s="30">
        <v>35000</v>
      </c>
      <c r="I17" s="30"/>
      <c r="J17" s="29"/>
      <c r="K17" s="31"/>
      <c r="L17" s="32"/>
      <c r="M17" s="15" t="s">
        <v>17</v>
      </c>
    </row>
    <row r="18" spans="1:13" ht="45" customHeight="1">
      <c r="A18" s="114">
        <v>5</v>
      </c>
      <c r="B18" s="103"/>
      <c r="C18" s="103"/>
      <c r="D18" s="10" t="s">
        <v>78</v>
      </c>
      <c r="E18" s="28" t="s">
        <v>59</v>
      </c>
      <c r="F18" s="29">
        <v>2020252</v>
      </c>
      <c r="G18" s="60">
        <f t="shared" si="0"/>
        <v>0</v>
      </c>
      <c r="H18" s="30"/>
      <c r="I18" s="30"/>
      <c r="J18" s="29"/>
      <c r="K18" s="31"/>
      <c r="L18" s="32"/>
      <c r="M18" s="15" t="s">
        <v>17</v>
      </c>
    </row>
    <row r="19" spans="1:13" ht="30.75" customHeight="1">
      <c r="A19" s="114">
        <v>6</v>
      </c>
      <c r="B19" s="103"/>
      <c r="C19" s="103"/>
      <c r="D19" s="10" t="s">
        <v>78</v>
      </c>
      <c r="E19" s="28" t="s">
        <v>58</v>
      </c>
      <c r="F19" s="29">
        <v>10215000</v>
      </c>
      <c r="G19" s="60">
        <f t="shared" si="0"/>
        <v>0</v>
      </c>
      <c r="H19" s="30"/>
      <c r="I19" s="30"/>
      <c r="J19" s="29"/>
      <c r="K19" s="31"/>
      <c r="L19" s="32"/>
      <c r="M19" s="15" t="s">
        <v>17</v>
      </c>
    </row>
    <row r="20" spans="1:13" ht="33.75" customHeight="1">
      <c r="A20" s="114">
        <v>7</v>
      </c>
      <c r="B20" s="103"/>
      <c r="C20" s="103"/>
      <c r="D20" s="10" t="s">
        <v>78</v>
      </c>
      <c r="E20" s="28" t="s">
        <v>70</v>
      </c>
      <c r="F20" s="29">
        <v>2153505</v>
      </c>
      <c r="G20" s="60">
        <f t="shared" si="0"/>
        <v>0</v>
      </c>
      <c r="H20" s="30"/>
      <c r="I20" s="30"/>
      <c r="J20" s="29"/>
      <c r="K20" s="31"/>
      <c r="L20" s="32"/>
      <c r="M20" s="15" t="s">
        <v>17</v>
      </c>
    </row>
    <row r="21" spans="1:13" ht="23.25" customHeight="1" thickBot="1">
      <c r="A21" s="114">
        <v>8</v>
      </c>
      <c r="B21" s="103"/>
      <c r="C21" s="103"/>
      <c r="D21" s="10" t="s">
        <v>78</v>
      </c>
      <c r="E21" s="28" t="s">
        <v>41</v>
      </c>
      <c r="F21" s="29">
        <v>8101000</v>
      </c>
      <c r="G21" s="60">
        <f t="shared" si="0"/>
        <v>35000</v>
      </c>
      <c r="H21" s="30">
        <v>35000</v>
      </c>
      <c r="I21" s="30"/>
      <c r="J21" s="29"/>
      <c r="K21" s="31"/>
      <c r="L21" s="32"/>
      <c r="M21" s="17" t="s">
        <v>17</v>
      </c>
    </row>
    <row r="22" spans="1:13" ht="24.75" customHeight="1" thickBot="1">
      <c r="A22" s="224" t="s">
        <v>19</v>
      </c>
      <c r="B22" s="224"/>
      <c r="C22" s="224"/>
      <c r="D22" s="224"/>
      <c r="E22" s="224"/>
      <c r="F22" s="18">
        <f>SUM(F14:F21)</f>
        <v>37971528</v>
      </c>
      <c r="G22" s="19">
        <f t="shared" si="0"/>
        <v>170000</v>
      </c>
      <c r="H22" s="20">
        <f>SUM(H14:H21)</f>
        <v>170000</v>
      </c>
      <c r="I22" s="20">
        <f>SUM(I14:I21)</f>
        <v>0</v>
      </c>
      <c r="J22" s="144"/>
      <c r="K22" s="143">
        <f>SUM(K14:K21)</f>
        <v>0</v>
      </c>
      <c r="L22" s="115">
        <f>SUM(L14:L21)</f>
        <v>0</v>
      </c>
      <c r="M22" s="21"/>
    </row>
    <row r="23" spans="1:13" ht="58.5" thickBot="1">
      <c r="A23" s="135">
        <v>9</v>
      </c>
      <c r="B23" s="130">
        <v>600</v>
      </c>
      <c r="C23" s="130">
        <v>60014</v>
      </c>
      <c r="D23" s="130">
        <v>6300</v>
      </c>
      <c r="E23" s="104" t="s">
        <v>60</v>
      </c>
      <c r="F23" s="105">
        <f>SUM(G23)</f>
        <v>1465000</v>
      </c>
      <c r="G23" s="60">
        <f t="shared" si="0"/>
        <v>1465000</v>
      </c>
      <c r="H23" s="106">
        <v>1465000</v>
      </c>
      <c r="I23" s="106"/>
      <c r="J23" s="107"/>
      <c r="K23" s="108"/>
      <c r="L23" s="116"/>
      <c r="M23" s="26" t="s">
        <v>17</v>
      </c>
    </row>
    <row r="24" spans="1:13" ht="25.5" customHeight="1" thickBot="1">
      <c r="A24" s="232" t="s">
        <v>61</v>
      </c>
      <c r="B24" s="233"/>
      <c r="C24" s="233"/>
      <c r="D24" s="233"/>
      <c r="E24" s="234"/>
      <c r="F24" s="73">
        <f>SUM(F23)</f>
        <v>1465000</v>
      </c>
      <c r="G24" s="74">
        <f>SUM(G23)</f>
        <v>1465000</v>
      </c>
      <c r="H24" s="74">
        <f>SUM(H23)</f>
        <v>1465000</v>
      </c>
      <c r="I24" s="75"/>
      <c r="J24" s="76"/>
      <c r="K24" s="77"/>
      <c r="L24" s="117"/>
      <c r="M24" s="78"/>
    </row>
    <row r="25" spans="1:13" ht="15.75" customHeight="1">
      <c r="A25" s="136">
        <v>10</v>
      </c>
      <c r="B25" s="22">
        <v>600</v>
      </c>
      <c r="C25" s="22">
        <v>60016</v>
      </c>
      <c r="D25" s="10" t="s">
        <v>78</v>
      </c>
      <c r="E25" s="79" t="s">
        <v>62</v>
      </c>
      <c r="F25" s="23">
        <v>230440</v>
      </c>
      <c r="G25" s="13">
        <f aca="true" t="shared" si="1" ref="G25:G30">H25+I25+K25+L25</f>
        <v>100000</v>
      </c>
      <c r="H25" s="134">
        <v>100000</v>
      </c>
      <c r="I25" s="24"/>
      <c r="J25" s="23"/>
      <c r="K25" s="25"/>
      <c r="L25" s="118"/>
      <c r="M25" s="26" t="s">
        <v>17</v>
      </c>
    </row>
    <row r="26" spans="1:13" ht="15.75" customHeight="1">
      <c r="A26" s="136">
        <v>11</v>
      </c>
      <c r="B26" s="22"/>
      <c r="C26" s="22"/>
      <c r="D26" s="10" t="s">
        <v>78</v>
      </c>
      <c r="E26" s="43" t="s">
        <v>63</v>
      </c>
      <c r="F26" s="23">
        <v>955000</v>
      </c>
      <c r="G26" s="13">
        <f t="shared" si="1"/>
        <v>900000</v>
      </c>
      <c r="H26" s="12">
        <v>900000</v>
      </c>
      <c r="I26" s="24"/>
      <c r="J26" s="23"/>
      <c r="K26" s="25"/>
      <c r="L26" s="118"/>
      <c r="M26" s="26" t="s">
        <v>17</v>
      </c>
    </row>
    <row r="27" spans="1:13" ht="30.75" customHeight="1">
      <c r="A27" s="137">
        <v>12</v>
      </c>
      <c r="B27" s="27"/>
      <c r="C27" s="27"/>
      <c r="D27" s="10" t="s">
        <v>78</v>
      </c>
      <c r="E27" s="28" t="s">
        <v>20</v>
      </c>
      <c r="F27" s="29">
        <v>3201220</v>
      </c>
      <c r="G27" s="13">
        <f t="shared" si="1"/>
        <v>232500</v>
      </c>
      <c r="H27" s="30">
        <v>232500</v>
      </c>
      <c r="I27" s="30"/>
      <c r="J27" s="29"/>
      <c r="K27" s="31"/>
      <c r="L27" s="32"/>
      <c r="M27" s="15" t="s">
        <v>17</v>
      </c>
    </row>
    <row r="28" spans="1:13" ht="33" customHeight="1">
      <c r="A28" s="137">
        <v>13</v>
      </c>
      <c r="B28" s="27"/>
      <c r="C28" s="27"/>
      <c r="D28" s="10" t="s">
        <v>78</v>
      </c>
      <c r="E28" s="28" t="s">
        <v>23</v>
      </c>
      <c r="F28" s="33">
        <v>12507963</v>
      </c>
      <c r="G28" s="13">
        <f t="shared" si="1"/>
        <v>1700000</v>
      </c>
      <c r="H28" s="34">
        <v>1700000</v>
      </c>
      <c r="I28" s="34"/>
      <c r="J28" s="33"/>
      <c r="K28" s="35"/>
      <c r="L28" s="36"/>
      <c r="M28" s="15" t="s">
        <v>17</v>
      </c>
    </row>
    <row r="29" spans="1:13" ht="37.5" customHeight="1">
      <c r="A29" s="137">
        <v>14</v>
      </c>
      <c r="B29" s="27"/>
      <c r="C29" s="27"/>
      <c r="D29" s="10" t="s">
        <v>78</v>
      </c>
      <c r="E29" s="28" t="s">
        <v>77</v>
      </c>
      <c r="F29" s="33">
        <v>28686142</v>
      </c>
      <c r="G29" s="13">
        <f t="shared" si="1"/>
        <v>15000</v>
      </c>
      <c r="H29" s="34">
        <v>15000</v>
      </c>
      <c r="I29" s="34"/>
      <c r="J29" s="33"/>
      <c r="K29" s="35"/>
      <c r="L29" s="36"/>
      <c r="M29" s="15" t="s">
        <v>17</v>
      </c>
    </row>
    <row r="30" spans="1:13" ht="15.75" customHeight="1">
      <c r="A30" s="137">
        <v>15</v>
      </c>
      <c r="B30" s="27"/>
      <c r="C30" s="27"/>
      <c r="D30" s="10" t="s">
        <v>78</v>
      </c>
      <c r="E30" s="37" t="s">
        <v>25</v>
      </c>
      <c r="F30" s="29">
        <v>10100433</v>
      </c>
      <c r="G30" s="13">
        <f t="shared" si="1"/>
        <v>100000</v>
      </c>
      <c r="H30" s="30">
        <v>100000</v>
      </c>
      <c r="I30" s="30"/>
      <c r="J30" s="29"/>
      <c r="K30" s="31"/>
      <c r="L30" s="32"/>
      <c r="M30" s="15" t="s">
        <v>17</v>
      </c>
    </row>
    <row r="31" spans="1:13" ht="15.75" customHeight="1">
      <c r="A31" s="137">
        <v>16</v>
      </c>
      <c r="B31" s="27"/>
      <c r="C31" s="27"/>
      <c r="D31" s="10" t="s">
        <v>78</v>
      </c>
      <c r="E31" s="28" t="s">
        <v>27</v>
      </c>
      <c r="F31" s="29">
        <v>930000</v>
      </c>
      <c r="G31" s="13">
        <f aca="true" t="shared" si="2" ref="G31:G48">H31+I31+K31+L31</f>
        <v>0</v>
      </c>
      <c r="H31" s="30">
        <v>0</v>
      </c>
      <c r="I31" s="30"/>
      <c r="J31" s="29"/>
      <c r="K31" s="31"/>
      <c r="L31" s="32"/>
      <c r="M31" s="15" t="s">
        <v>17</v>
      </c>
    </row>
    <row r="32" spans="1:13" ht="30.75" customHeight="1">
      <c r="A32" s="137">
        <v>17</v>
      </c>
      <c r="B32" s="27"/>
      <c r="C32" s="27"/>
      <c r="D32" s="10" t="s">
        <v>78</v>
      </c>
      <c r="E32" s="28" t="s">
        <v>29</v>
      </c>
      <c r="F32" s="38">
        <v>100000</v>
      </c>
      <c r="G32" s="13">
        <f t="shared" si="2"/>
        <v>0</v>
      </c>
      <c r="H32" s="39">
        <v>0</v>
      </c>
      <c r="I32" s="39"/>
      <c r="J32" s="38"/>
      <c r="K32" s="40"/>
      <c r="L32" s="32"/>
      <c r="M32" s="15" t="s">
        <v>17</v>
      </c>
    </row>
    <row r="33" spans="1:13" ht="15.75" customHeight="1">
      <c r="A33" s="137">
        <v>18</v>
      </c>
      <c r="B33" s="27"/>
      <c r="C33" s="27"/>
      <c r="D33" s="10" t="s">
        <v>78</v>
      </c>
      <c r="E33" s="28" t="s">
        <v>30</v>
      </c>
      <c r="F33" s="38">
        <v>689319</v>
      </c>
      <c r="G33" s="13">
        <f t="shared" si="2"/>
        <v>0</v>
      </c>
      <c r="H33" s="39"/>
      <c r="I33" s="39"/>
      <c r="J33" s="38"/>
      <c r="K33" s="40"/>
      <c r="L33" s="41"/>
      <c r="M33" s="15" t="s">
        <v>17</v>
      </c>
    </row>
    <row r="34" spans="1:13" ht="15.75" customHeight="1">
      <c r="A34" s="137">
        <v>19</v>
      </c>
      <c r="B34" s="27"/>
      <c r="C34" s="27"/>
      <c r="D34" s="10" t="s">
        <v>78</v>
      </c>
      <c r="E34" s="28" t="s">
        <v>103</v>
      </c>
      <c r="F34" s="38">
        <v>1611001</v>
      </c>
      <c r="G34" s="13">
        <f t="shared" si="2"/>
        <v>600000</v>
      </c>
      <c r="H34" s="39">
        <v>600000</v>
      </c>
      <c r="I34" s="39"/>
      <c r="J34" s="38"/>
      <c r="K34" s="40"/>
      <c r="L34" s="41"/>
      <c r="M34" s="15" t="s">
        <v>17</v>
      </c>
    </row>
    <row r="35" spans="1:13" ht="31.5" customHeight="1">
      <c r="A35" s="137">
        <v>20</v>
      </c>
      <c r="B35" s="27"/>
      <c r="C35" s="27"/>
      <c r="D35" s="10" t="s">
        <v>78</v>
      </c>
      <c r="E35" s="28" t="s">
        <v>81</v>
      </c>
      <c r="F35" s="38">
        <v>10495000</v>
      </c>
      <c r="G35" s="13">
        <f t="shared" si="2"/>
        <v>2600000</v>
      </c>
      <c r="H35" s="39">
        <v>2600000</v>
      </c>
      <c r="I35" s="39"/>
      <c r="J35" s="38"/>
      <c r="K35" s="40"/>
      <c r="L35" s="41"/>
      <c r="M35" s="15" t="s">
        <v>17</v>
      </c>
    </row>
    <row r="36" spans="1:13" ht="15.75" customHeight="1">
      <c r="A36" s="137">
        <v>21</v>
      </c>
      <c r="B36" s="27"/>
      <c r="C36" s="27"/>
      <c r="D36" s="10" t="s">
        <v>78</v>
      </c>
      <c r="E36" s="96" t="s">
        <v>32</v>
      </c>
      <c r="F36" s="41">
        <v>1415389</v>
      </c>
      <c r="G36" s="13">
        <f t="shared" si="2"/>
        <v>400000</v>
      </c>
      <c r="H36" s="39">
        <v>400000</v>
      </c>
      <c r="I36" s="39"/>
      <c r="J36" s="38"/>
      <c r="K36" s="40"/>
      <c r="L36" s="41">
        <v>0</v>
      </c>
      <c r="M36" s="15" t="s">
        <v>17</v>
      </c>
    </row>
    <row r="37" spans="1:13" ht="15.75" customHeight="1">
      <c r="A37" s="137">
        <v>22</v>
      </c>
      <c r="B37" s="27"/>
      <c r="C37" s="27"/>
      <c r="D37" s="10" t="s">
        <v>78</v>
      </c>
      <c r="E37" s="96" t="s">
        <v>33</v>
      </c>
      <c r="F37" s="41">
        <v>260000</v>
      </c>
      <c r="G37" s="13">
        <f t="shared" si="2"/>
        <v>0</v>
      </c>
      <c r="H37" s="39">
        <v>0</v>
      </c>
      <c r="I37" s="39"/>
      <c r="J37" s="38"/>
      <c r="K37" s="40"/>
      <c r="L37" s="41"/>
      <c r="M37" s="15" t="s">
        <v>17</v>
      </c>
    </row>
    <row r="38" spans="1:13" ht="15.75" customHeight="1">
      <c r="A38" s="137">
        <v>23</v>
      </c>
      <c r="B38" s="27"/>
      <c r="C38" s="27"/>
      <c r="D38" s="10" t="s">
        <v>78</v>
      </c>
      <c r="E38" s="119" t="s">
        <v>34</v>
      </c>
      <c r="F38" s="41">
        <v>1070000</v>
      </c>
      <c r="G38" s="60">
        <f t="shared" si="2"/>
        <v>50000</v>
      </c>
      <c r="H38" s="39">
        <v>50000</v>
      </c>
      <c r="I38" s="39"/>
      <c r="J38" s="38"/>
      <c r="K38" s="40"/>
      <c r="L38" s="41">
        <v>0</v>
      </c>
      <c r="M38" s="15" t="s">
        <v>17</v>
      </c>
    </row>
    <row r="39" spans="1:13" ht="15.75" customHeight="1">
      <c r="A39" s="137">
        <v>24</v>
      </c>
      <c r="B39" s="27"/>
      <c r="C39" s="27"/>
      <c r="D39" s="10" t="s">
        <v>78</v>
      </c>
      <c r="E39" s="119" t="s">
        <v>52</v>
      </c>
      <c r="F39" s="41">
        <v>1050000</v>
      </c>
      <c r="G39" s="60">
        <f t="shared" si="2"/>
        <v>0</v>
      </c>
      <c r="H39" s="39">
        <v>0</v>
      </c>
      <c r="I39" s="39"/>
      <c r="J39" s="38"/>
      <c r="K39" s="40"/>
      <c r="L39" s="41"/>
      <c r="M39" s="15" t="s">
        <v>17</v>
      </c>
    </row>
    <row r="40" spans="1:13" ht="23.25" customHeight="1">
      <c r="A40" s="137">
        <v>25</v>
      </c>
      <c r="B40" s="27"/>
      <c r="C40" s="27"/>
      <c r="D40" s="10" t="s">
        <v>78</v>
      </c>
      <c r="E40" s="119" t="s">
        <v>79</v>
      </c>
      <c r="F40" s="41">
        <v>520000</v>
      </c>
      <c r="G40" s="60">
        <f t="shared" si="2"/>
        <v>0</v>
      </c>
      <c r="H40" s="30">
        <v>0</v>
      </c>
      <c r="I40" s="39"/>
      <c r="J40" s="38"/>
      <c r="K40" s="40"/>
      <c r="L40" s="41"/>
      <c r="M40" s="15" t="s">
        <v>17</v>
      </c>
    </row>
    <row r="41" spans="1:13" ht="24.75" customHeight="1">
      <c r="A41" s="137">
        <v>26</v>
      </c>
      <c r="B41" s="27"/>
      <c r="C41" s="27"/>
      <c r="D41" s="10" t="s">
        <v>78</v>
      </c>
      <c r="E41" s="119" t="s">
        <v>80</v>
      </c>
      <c r="F41" s="41">
        <v>420000</v>
      </c>
      <c r="G41" s="60">
        <f t="shared" si="2"/>
        <v>0</v>
      </c>
      <c r="H41" s="30">
        <v>0</v>
      </c>
      <c r="I41" s="39"/>
      <c r="J41" s="38"/>
      <c r="K41" s="40"/>
      <c r="L41" s="41"/>
      <c r="M41" s="15" t="s">
        <v>17</v>
      </c>
    </row>
    <row r="42" spans="1:13" ht="24.75" customHeight="1">
      <c r="A42" s="137"/>
      <c r="B42" s="27"/>
      <c r="C42" s="27"/>
      <c r="D42" s="10" t="s">
        <v>78</v>
      </c>
      <c r="E42" s="58" t="s">
        <v>107</v>
      </c>
      <c r="F42" s="41">
        <v>900000</v>
      </c>
      <c r="G42" s="60">
        <f t="shared" si="2"/>
        <v>900000</v>
      </c>
      <c r="H42" s="39">
        <v>900000</v>
      </c>
      <c r="I42" s="39"/>
      <c r="J42" s="38"/>
      <c r="K42" s="40"/>
      <c r="L42" s="41"/>
      <c r="M42" s="15"/>
    </row>
    <row r="43" spans="1:13" ht="21" customHeight="1">
      <c r="A43" s="137">
        <v>27</v>
      </c>
      <c r="B43" s="27"/>
      <c r="C43" s="27"/>
      <c r="D43" s="10" t="s">
        <v>78</v>
      </c>
      <c r="E43" s="58" t="s">
        <v>91</v>
      </c>
      <c r="F43" s="41">
        <v>200000</v>
      </c>
      <c r="G43" s="44">
        <f t="shared" si="2"/>
        <v>200000</v>
      </c>
      <c r="H43" s="39">
        <v>200000</v>
      </c>
      <c r="I43" s="39"/>
      <c r="J43" s="38"/>
      <c r="K43" s="40"/>
      <c r="L43" s="41"/>
      <c r="M43" s="15" t="s">
        <v>17</v>
      </c>
    </row>
    <row r="44" spans="1:13" ht="21" customHeight="1">
      <c r="A44" s="137">
        <v>28</v>
      </c>
      <c r="B44" s="27"/>
      <c r="C44" s="27"/>
      <c r="D44" s="10" t="s">
        <v>78</v>
      </c>
      <c r="E44" s="58" t="s">
        <v>92</v>
      </c>
      <c r="F44" s="41">
        <v>10000</v>
      </c>
      <c r="G44" s="44">
        <f t="shared" si="2"/>
        <v>10000</v>
      </c>
      <c r="H44" s="39">
        <v>10000</v>
      </c>
      <c r="I44" s="39"/>
      <c r="J44" s="38"/>
      <c r="K44" s="40"/>
      <c r="L44" s="41"/>
      <c r="M44" s="15" t="s">
        <v>17</v>
      </c>
    </row>
    <row r="45" spans="1:13" ht="21" customHeight="1">
      <c r="A45" s="137">
        <v>29</v>
      </c>
      <c r="B45" s="27"/>
      <c r="C45" s="27"/>
      <c r="D45" s="10" t="s">
        <v>78</v>
      </c>
      <c r="E45" s="58" t="s">
        <v>93</v>
      </c>
      <c r="F45" s="41">
        <v>250000</v>
      </c>
      <c r="G45" s="44">
        <f t="shared" si="2"/>
        <v>250000</v>
      </c>
      <c r="H45" s="39">
        <v>250000</v>
      </c>
      <c r="I45" s="39"/>
      <c r="J45" s="38"/>
      <c r="K45" s="40"/>
      <c r="L45" s="41"/>
      <c r="M45" s="15" t="s">
        <v>17</v>
      </c>
    </row>
    <row r="46" spans="1:13" ht="30.75" customHeight="1">
      <c r="A46" s="137">
        <v>30</v>
      </c>
      <c r="B46" s="27"/>
      <c r="C46" s="27"/>
      <c r="D46" s="10" t="s">
        <v>78</v>
      </c>
      <c r="E46" s="119" t="s">
        <v>36</v>
      </c>
      <c r="F46" s="41">
        <v>10134100</v>
      </c>
      <c r="G46" s="44">
        <f t="shared" si="2"/>
        <v>50000</v>
      </c>
      <c r="H46" s="39">
        <v>50000</v>
      </c>
      <c r="I46" s="39"/>
      <c r="J46" s="38"/>
      <c r="K46" s="40"/>
      <c r="L46" s="41"/>
      <c r="M46" s="15" t="s">
        <v>17</v>
      </c>
    </row>
    <row r="47" spans="1:13" ht="21.75" customHeight="1">
      <c r="A47" s="137">
        <v>31</v>
      </c>
      <c r="B47" s="27"/>
      <c r="C47" s="27"/>
      <c r="D47" s="10" t="s">
        <v>78</v>
      </c>
      <c r="E47" s="96" t="s">
        <v>21</v>
      </c>
      <c r="F47" s="32">
        <v>4539911</v>
      </c>
      <c r="G47" s="13">
        <f t="shared" si="2"/>
        <v>50000</v>
      </c>
      <c r="H47" s="30">
        <v>50000</v>
      </c>
      <c r="I47" s="30"/>
      <c r="J47" s="29"/>
      <c r="K47" s="31"/>
      <c r="L47" s="32"/>
      <c r="M47" s="15" t="s">
        <v>17</v>
      </c>
    </row>
    <row r="48" spans="1:13" ht="31.5" customHeight="1">
      <c r="A48" s="137">
        <v>32</v>
      </c>
      <c r="B48" s="27"/>
      <c r="C48" s="27"/>
      <c r="D48" s="10" t="s">
        <v>78</v>
      </c>
      <c r="E48" s="96" t="s">
        <v>22</v>
      </c>
      <c r="F48" s="32">
        <v>1314578</v>
      </c>
      <c r="G48" s="13">
        <f t="shared" si="2"/>
        <v>200000</v>
      </c>
      <c r="H48" s="30">
        <v>200000</v>
      </c>
      <c r="I48" s="30"/>
      <c r="J48" s="29"/>
      <c r="K48" s="31"/>
      <c r="L48" s="32">
        <v>0</v>
      </c>
      <c r="M48" s="15" t="s">
        <v>17</v>
      </c>
    </row>
    <row r="49" spans="1:13" ht="15.75" customHeight="1">
      <c r="A49" s="137">
        <v>33</v>
      </c>
      <c r="B49" s="27"/>
      <c r="C49" s="27"/>
      <c r="D49" s="10" t="s">
        <v>78</v>
      </c>
      <c r="E49" s="96" t="s">
        <v>24</v>
      </c>
      <c r="F49" s="32">
        <v>2504000</v>
      </c>
      <c r="G49" s="13"/>
      <c r="H49" s="30"/>
      <c r="I49" s="30"/>
      <c r="J49" s="29"/>
      <c r="K49" s="31"/>
      <c r="L49" s="32"/>
      <c r="M49" s="15" t="s">
        <v>17</v>
      </c>
    </row>
    <row r="50" spans="1:13" ht="17.25" customHeight="1">
      <c r="A50" s="137">
        <v>34</v>
      </c>
      <c r="B50" s="27"/>
      <c r="C50" s="27"/>
      <c r="D50" s="10" t="s">
        <v>78</v>
      </c>
      <c r="E50" s="28" t="s">
        <v>26</v>
      </c>
      <c r="F50" s="29">
        <v>2007350</v>
      </c>
      <c r="G50" s="13">
        <f aca="true" t="shared" si="3" ref="G50:G63">H50+I50+K50+L50</f>
        <v>300000</v>
      </c>
      <c r="H50" s="30">
        <v>300000</v>
      </c>
      <c r="I50" s="30"/>
      <c r="J50" s="29"/>
      <c r="K50" s="31"/>
      <c r="L50" s="32"/>
      <c r="M50" s="15" t="s">
        <v>17</v>
      </c>
    </row>
    <row r="51" spans="1:13" ht="15.75" customHeight="1">
      <c r="A51" s="137">
        <v>35</v>
      </c>
      <c r="B51" s="27"/>
      <c r="C51" s="27"/>
      <c r="D51" s="10" t="s">
        <v>78</v>
      </c>
      <c r="E51" s="28" t="s">
        <v>28</v>
      </c>
      <c r="F51" s="29">
        <v>2230000</v>
      </c>
      <c r="G51" s="13">
        <f t="shared" si="3"/>
        <v>600000</v>
      </c>
      <c r="H51" s="30">
        <v>600000</v>
      </c>
      <c r="I51" s="30"/>
      <c r="J51" s="29"/>
      <c r="K51" s="31"/>
      <c r="L51" s="32"/>
      <c r="M51" s="15" t="s">
        <v>17</v>
      </c>
    </row>
    <row r="52" spans="1:13" ht="33" customHeight="1">
      <c r="A52" s="137">
        <v>36</v>
      </c>
      <c r="B52" s="27"/>
      <c r="C52" s="27"/>
      <c r="D52" s="10" t="s">
        <v>78</v>
      </c>
      <c r="E52" s="28" t="s">
        <v>82</v>
      </c>
      <c r="F52" s="38">
        <v>2006040</v>
      </c>
      <c r="G52" s="13">
        <f t="shared" si="3"/>
        <v>300000</v>
      </c>
      <c r="H52" s="39">
        <v>300000</v>
      </c>
      <c r="I52" s="39"/>
      <c r="J52" s="38"/>
      <c r="K52" s="40"/>
      <c r="L52" s="41"/>
      <c r="M52" s="15" t="s">
        <v>17</v>
      </c>
    </row>
    <row r="53" spans="1:13" ht="30.75" customHeight="1">
      <c r="A53" s="137">
        <v>37</v>
      </c>
      <c r="B53" s="27"/>
      <c r="C53" s="27"/>
      <c r="D53" s="10" t="s">
        <v>78</v>
      </c>
      <c r="E53" s="28" t="s">
        <v>31</v>
      </c>
      <c r="F53" s="38">
        <v>3061500</v>
      </c>
      <c r="G53" s="13">
        <f t="shared" si="3"/>
        <v>50000</v>
      </c>
      <c r="H53" s="39">
        <v>50000</v>
      </c>
      <c r="I53" s="39"/>
      <c r="J53" s="38"/>
      <c r="K53" s="40"/>
      <c r="L53" s="41"/>
      <c r="M53" s="15" t="s">
        <v>17</v>
      </c>
    </row>
    <row r="54" spans="1:13" ht="30.75" customHeight="1">
      <c r="A54" s="138">
        <v>38</v>
      </c>
      <c r="B54" s="42"/>
      <c r="C54" s="42"/>
      <c r="D54" s="10" t="s">
        <v>78</v>
      </c>
      <c r="E54" s="43" t="s">
        <v>104</v>
      </c>
      <c r="F54" s="38">
        <v>400000</v>
      </c>
      <c r="G54" s="13">
        <f t="shared" si="3"/>
        <v>400000</v>
      </c>
      <c r="H54" s="39">
        <v>400000</v>
      </c>
      <c r="I54" s="39"/>
      <c r="J54" s="38"/>
      <c r="K54" s="40"/>
      <c r="L54" s="41"/>
      <c r="M54" s="15" t="s">
        <v>17</v>
      </c>
    </row>
    <row r="55" spans="1:13" ht="15.75" customHeight="1">
      <c r="A55" s="138">
        <v>39</v>
      </c>
      <c r="B55" s="42"/>
      <c r="C55" s="42"/>
      <c r="D55" s="10" t="s">
        <v>78</v>
      </c>
      <c r="E55" s="43" t="s">
        <v>35</v>
      </c>
      <c r="F55" s="38">
        <v>1825000</v>
      </c>
      <c r="G55" s="44">
        <f t="shared" si="3"/>
        <v>0</v>
      </c>
      <c r="H55" s="39">
        <v>0</v>
      </c>
      <c r="I55" s="39"/>
      <c r="J55" s="38"/>
      <c r="K55" s="40"/>
      <c r="L55" s="41">
        <v>0</v>
      </c>
      <c r="M55" s="15" t="s">
        <v>17</v>
      </c>
    </row>
    <row r="56" spans="1:13" ht="15.75" customHeight="1" thickBot="1">
      <c r="A56" s="138">
        <v>40</v>
      </c>
      <c r="B56" s="42"/>
      <c r="C56" s="42"/>
      <c r="D56" s="10" t="s">
        <v>78</v>
      </c>
      <c r="E56" s="43" t="s">
        <v>109</v>
      </c>
      <c r="F56" s="38">
        <v>380000</v>
      </c>
      <c r="G56" s="44">
        <f t="shared" si="3"/>
        <v>130000</v>
      </c>
      <c r="H56" s="39">
        <v>130000</v>
      </c>
      <c r="I56" s="39"/>
      <c r="J56" s="38"/>
      <c r="K56" s="40"/>
      <c r="L56" s="123"/>
      <c r="M56" s="15" t="s">
        <v>17</v>
      </c>
    </row>
    <row r="57" spans="1:13" ht="28.5" customHeight="1" thickBot="1">
      <c r="A57" s="224" t="s">
        <v>37</v>
      </c>
      <c r="B57" s="224"/>
      <c r="C57" s="224"/>
      <c r="D57" s="224"/>
      <c r="E57" s="224"/>
      <c r="F57" s="45">
        <f>SUM(F25:F56)</f>
        <v>106004386</v>
      </c>
      <c r="G57" s="19">
        <f t="shared" si="3"/>
        <v>10137500</v>
      </c>
      <c r="H57" s="46">
        <f>SUM(H25:H56)</f>
        <v>10137500</v>
      </c>
      <c r="I57" s="46">
        <f>SUM(I25:I56)</f>
        <v>0</v>
      </c>
      <c r="J57" s="45"/>
      <c r="K57" s="47">
        <f>SUM(K25:K56)</f>
        <v>0</v>
      </c>
      <c r="L57" s="124">
        <f>SUM(L25:L56)</f>
        <v>0</v>
      </c>
      <c r="M57" s="48"/>
    </row>
    <row r="58" spans="1:13" ht="21" customHeight="1" thickBot="1">
      <c r="A58" s="173">
        <v>41</v>
      </c>
      <c r="B58" s="174">
        <v>700</v>
      </c>
      <c r="C58" s="174">
        <v>70001</v>
      </c>
      <c r="D58" s="189">
        <v>6210</v>
      </c>
      <c r="E58" s="175" t="s">
        <v>64</v>
      </c>
      <c r="F58" s="109">
        <f>SUM(G58)</f>
        <v>258000</v>
      </c>
      <c r="G58" s="132">
        <f t="shared" si="3"/>
        <v>258000</v>
      </c>
      <c r="H58" s="176">
        <v>258000</v>
      </c>
      <c r="I58" s="177"/>
      <c r="J58" s="87"/>
      <c r="K58" s="88"/>
      <c r="L58" s="126"/>
      <c r="M58" s="178" t="s">
        <v>17</v>
      </c>
    </row>
    <row r="59" spans="1:13" ht="24.75" customHeight="1" thickBot="1">
      <c r="A59" s="235" t="s">
        <v>65</v>
      </c>
      <c r="B59" s="233"/>
      <c r="C59" s="233"/>
      <c r="D59" s="233"/>
      <c r="E59" s="236"/>
      <c r="F59" s="121">
        <f>SUM(F58:F58)</f>
        <v>258000</v>
      </c>
      <c r="G59" s="180">
        <f t="shared" si="3"/>
        <v>258000</v>
      </c>
      <c r="H59" s="83">
        <f>SUM(H58:H58)</f>
        <v>258000</v>
      </c>
      <c r="I59" s="82"/>
      <c r="J59" s="121"/>
      <c r="K59" s="84"/>
      <c r="L59" s="125"/>
      <c r="M59" s="85"/>
    </row>
    <row r="60" spans="1:13" ht="21.75" customHeight="1" thickBot="1">
      <c r="A60" s="142">
        <v>42</v>
      </c>
      <c r="B60" s="80"/>
      <c r="C60" s="81">
        <v>70005</v>
      </c>
      <c r="D60" s="190">
        <v>6060</v>
      </c>
      <c r="E60" s="182" t="s">
        <v>66</v>
      </c>
      <c r="F60" s="183">
        <f>SUM(G60)</f>
        <v>3000000</v>
      </c>
      <c r="G60" s="184">
        <f t="shared" si="3"/>
        <v>3000000</v>
      </c>
      <c r="H60" s="185">
        <v>3000000</v>
      </c>
      <c r="I60" s="186"/>
      <c r="J60" s="187"/>
      <c r="K60" s="179"/>
      <c r="L60" s="188"/>
      <c r="M60" s="220" t="s">
        <v>17</v>
      </c>
    </row>
    <row r="61" spans="1:13" ht="24" customHeight="1" thickBot="1">
      <c r="A61" s="235" t="s">
        <v>67</v>
      </c>
      <c r="B61" s="233"/>
      <c r="C61" s="233"/>
      <c r="D61" s="233"/>
      <c r="E61" s="237"/>
      <c r="F61" s="161">
        <f>SUM(F60:F60)</f>
        <v>3000000</v>
      </c>
      <c r="G61" s="86">
        <f>SUM(G60:G60)</f>
        <v>3000000</v>
      </c>
      <c r="H61" s="165">
        <f>SUM(H60:H60)</f>
        <v>3000000</v>
      </c>
      <c r="I61" s="86"/>
      <c r="J61" s="86"/>
      <c r="K61" s="127">
        <f>SUM(K60)</f>
        <v>0</v>
      </c>
      <c r="L61" s="120"/>
      <c r="M61" s="181"/>
    </row>
    <row r="62" spans="1:13" ht="18.75" customHeight="1">
      <c r="A62" s="148">
        <v>43</v>
      </c>
      <c r="B62" s="170">
        <v>750</v>
      </c>
      <c r="C62" s="131">
        <v>75023</v>
      </c>
      <c r="D62" s="191">
        <v>6050</v>
      </c>
      <c r="E62" s="65" t="s">
        <v>83</v>
      </c>
      <c r="F62" s="162">
        <f>SUM(G62)</f>
        <v>270000</v>
      </c>
      <c r="G62" s="60">
        <f>SUM(H62)</f>
        <v>270000</v>
      </c>
      <c r="H62" s="12">
        <v>270000</v>
      </c>
      <c r="I62" s="149"/>
      <c r="J62" s="150"/>
      <c r="K62" s="151"/>
      <c r="L62" s="152"/>
      <c r="M62" s="26" t="s">
        <v>17</v>
      </c>
    </row>
    <row r="63" spans="1:13" ht="18.75" customHeight="1">
      <c r="A63" s="148">
        <v>44</v>
      </c>
      <c r="B63" s="171"/>
      <c r="C63" s="27"/>
      <c r="D63" s="191">
        <v>6050</v>
      </c>
      <c r="E63" s="65" t="s">
        <v>72</v>
      </c>
      <c r="F63" s="162">
        <f>SUM(G63)</f>
        <v>180000</v>
      </c>
      <c r="G63" s="60">
        <f t="shared" si="3"/>
        <v>180000</v>
      </c>
      <c r="H63" s="12">
        <v>180000</v>
      </c>
      <c r="I63" s="149"/>
      <c r="J63" s="150"/>
      <c r="K63" s="151"/>
      <c r="L63" s="152"/>
      <c r="M63" s="26" t="s">
        <v>17</v>
      </c>
    </row>
    <row r="64" spans="1:13" ht="19.5" customHeight="1" thickBot="1">
      <c r="A64" s="169">
        <v>45</v>
      </c>
      <c r="B64" s="172"/>
      <c r="C64" s="153"/>
      <c r="D64" s="10" t="s">
        <v>78</v>
      </c>
      <c r="E64" s="154" t="s">
        <v>89</v>
      </c>
      <c r="F64" s="163">
        <v>1615100</v>
      </c>
      <c r="G64" s="155">
        <f aca="true" t="shared" si="4" ref="G64:G72">H64+I64+K64+L64</f>
        <v>150000</v>
      </c>
      <c r="H64" s="156">
        <v>150000</v>
      </c>
      <c r="I64" s="110"/>
      <c r="J64" s="157"/>
      <c r="K64" s="158"/>
      <c r="L64" s="159"/>
      <c r="M64" s="160" t="s">
        <v>17</v>
      </c>
    </row>
    <row r="65" spans="1:13" ht="24" customHeight="1" thickBot="1">
      <c r="A65" s="224" t="s">
        <v>49</v>
      </c>
      <c r="B65" s="224"/>
      <c r="C65" s="224"/>
      <c r="D65" s="224"/>
      <c r="E65" s="225"/>
      <c r="F65" s="164">
        <f>SUM(F62:F64)</f>
        <v>2065100</v>
      </c>
      <c r="G65" s="19">
        <f t="shared" si="4"/>
        <v>600000</v>
      </c>
      <c r="H65" s="46">
        <f>SUM(H62:H64)</f>
        <v>600000</v>
      </c>
      <c r="I65" s="45">
        <f>SUM(I64:I64)</f>
        <v>0</v>
      </c>
      <c r="J65" s="122"/>
      <c r="K65" s="47">
        <f>SUM(K64:K64)</f>
        <v>0</v>
      </c>
      <c r="L65" s="124">
        <f>SUM(L64:L64)</f>
        <v>0</v>
      </c>
      <c r="M65" s="48"/>
    </row>
    <row r="66" spans="1:13" ht="47.25" customHeight="1" thickBot="1">
      <c r="A66" s="206">
        <v>46</v>
      </c>
      <c r="B66" s="207">
        <v>754</v>
      </c>
      <c r="C66" s="208">
        <v>75404</v>
      </c>
      <c r="D66" s="209" t="s">
        <v>97</v>
      </c>
      <c r="E66" s="210" t="s">
        <v>98</v>
      </c>
      <c r="F66" s="211">
        <f>SUM(G66)</f>
        <v>38500</v>
      </c>
      <c r="G66" s="212">
        <f>H66+I66+K66+L66</f>
        <v>38500</v>
      </c>
      <c r="H66" s="213">
        <v>38500</v>
      </c>
      <c r="I66" s="214"/>
      <c r="J66" s="222"/>
      <c r="K66" s="221"/>
      <c r="L66" s="215"/>
      <c r="M66" s="216" t="s">
        <v>17</v>
      </c>
    </row>
    <row r="67" spans="1:13" ht="24" customHeight="1" thickBot="1">
      <c r="A67" s="239" t="s">
        <v>99</v>
      </c>
      <c r="B67" s="240"/>
      <c r="C67" s="240"/>
      <c r="D67" s="240"/>
      <c r="E67" s="240"/>
      <c r="F67" s="122">
        <f>SUM(F66:F66)</f>
        <v>38500</v>
      </c>
      <c r="G67" s="219">
        <f>H67+I67+K67+L67</f>
        <v>38500</v>
      </c>
      <c r="H67" s="46">
        <f>SUM(H66:H66)</f>
        <v>38500</v>
      </c>
      <c r="I67" s="45"/>
      <c r="J67" s="122"/>
      <c r="K67" s="47"/>
      <c r="L67" s="124"/>
      <c r="M67" s="48"/>
    </row>
    <row r="68" spans="1:13" ht="28.5" customHeight="1">
      <c r="A68" s="168">
        <v>47</v>
      </c>
      <c r="B68" s="22">
        <v>801</v>
      </c>
      <c r="C68" s="22">
        <v>80101</v>
      </c>
      <c r="D68" s="192" t="s">
        <v>78</v>
      </c>
      <c r="E68" s="217" t="s">
        <v>96</v>
      </c>
      <c r="F68" s="118">
        <v>100000</v>
      </c>
      <c r="G68" s="218">
        <f t="shared" si="4"/>
        <v>10000</v>
      </c>
      <c r="H68" s="24">
        <v>10000</v>
      </c>
      <c r="I68" s="24"/>
      <c r="J68" s="23" t="s">
        <v>56</v>
      </c>
      <c r="K68" s="25"/>
      <c r="L68" s="118"/>
      <c r="M68" s="26" t="s">
        <v>17</v>
      </c>
    </row>
    <row r="69" spans="1:13" ht="28.5" customHeight="1">
      <c r="A69" s="139">
        <v>48</v>
      </c>
      <c r="B69" s="27"/>
      <c r="C69" s="27"/>
      <c r="D69" s="10" t="s">
        <v>78</v>
      </c>
      <c r="E69" s="96" t="s">
        <v>85</v>
      </c>
      <c r="F69" s="32">
        <v>1678000</v>
      </c>
      <c r="G69" s="44">
        <f t="shared" si="4"/>
        <v>100000</v>
      </c>
      <c r="H69" s="30">
        <v>100000</v>
      </c>
      <c r="I69" s="30"/>
      <c r="J69" s="29"/>
      <c r="K69" s="31"/>
      <c r="L69" s="32"/>
      <c r="M69" s="15" t="s">
        <v>17</v>
      </c>
    </row>
    <row r="70" spans="1:13" ht="28.5" customHeight="1">
      <c r="A70" s="139">
        <v>49</v>
      </c>
      <c r="B70" s="27"/>
      <c r="C70" s="27"/>
      <c r="D70" s="10" t="s">
        <v>78</v>
      </c>
      <c r="E70" s="96" t="s">
        <v>94</v>
      </c>
      <c r="F70" s="32">
        <f>SUM(G70)</f>
        <v>100000</v>
      </c>
      <c r="G70" s="44">
        <f t="shared" si="4"/>
        <v>100000</v>
      </c>
      <c r="H70" s="30">
        <v>100000</v>
      </c>
      <c r="I70" s="30"/>
      <c r="J70" s="29"/>
      <c r="K70" s="31"/>
      <c r="L70" s="32"/>
      <c r="M70" s="15" t="s">
        <v>17</v>
      </c>
    </row>
    <row r="71" spans="1:13" ht="39" customHeight="1" thickBot="1">
      <c r="A71" s="139">
        <v>50</v>
      </c>
      <c r="B71" s="27"/>
      <c r="C71" s="27"/>
      <c r="D71" s="10" t="s">
        <v>78</v>
      </c>
      <c r="E71" s="96" t="s">
        <v>71</v>
      </c>
      <c r="F71" s="32">
        <v>2170330</v>
      </c>
      <c r="G71" s="44">
        <f>H71+I71+K71+L71</f>
        <v>150000</v>
      </c>
      <c r="H71" s="30">
        <v>150000</v>
      </c>
      <c r="I71" s="30"/>
      <c r="J71" s="29"/>
      <c r="K71" s="31"/>
      <c r="L71" s="32"/>
      <c r="M71" s="15" t="s">
        <v>17</v>
      </c>
    </row>
    <row r="72" spans="1:13" ht="27.75" customHeight="1" thickBot="1">
      <c r="A72" s="224" t="s">
        <v>38</v>
      </c>
      <c r="B72" s="224"/>
      <c r="C72" s="224"/>
      <c r="D72" s="224"/>
      <c r="E72" s="225"/>
      <c r="F72" s="49">
        <f>SUM(F68:F71)</f>
        <v>4048330</v>
      </c>
      <c r="G72" s="19">
        <f t="shared" si="4"/>
        <v>360000</v>
      </c>
      <c r="H72" s="46">
        <f>SUM(H68:H71)</f>
        <v>360000</v>
      </c>
      <c r="I72" s="46">
        <f>SUM(I68:I71)</f>
        <v>0</v>
      </c>
      <c r="J72" s="45"/>
      <c r="K72" s="47">
        <f>SUM(K68:K71)</f>
        <v>0</v>
      </c>
      <c r="L72" s="47">
        <f>SUM(L68:L71)</f>
        <v>0</v>
      </c>
      <c r="M72" s="48"/>
    </row>
    <row r="73" spans="1:13" ht="54" customHeight="1" thickBot="1">
      <c r="A73" s="140">
        <v>51</v>
      </c>
      <c r="B73" s="50">
        <v>852</v>
      </c>
      <c r="C73" s="50">
        <v>85295</v>
      </c>
      <c r="D73" s="10" t="s">
        <v>78</v>
      </c>
      <c r="E73" s="128" t="s">
        <v>86</v>
      </c>
      <c r="F73" s="54">
        <v>4110000</v>
      </c>
      <c r="G73" s="16">
        <f>SUM(H73:L73)</f>
        <v>50000</v>
      </c>
      <c r="H73" s="52">
        <v>50000</v>
      </c>
      <c r="I73" s="67"/>
      <c r="J73" s="68"/>
      <c r="K73" s="69"/>
      <c r="L73" s="54"/>
      <c r="M73" s="55" t="s">
        <v>17</v>
      </c>
    </row>
    <row r="74" spans="1:13" ht="28.5" customHeight="1" thickBot="1">
      <c r="A74" s="224" t="s">
        <v>39</v>
      </c>
      <c r="B74" s="224"/>
      <c r="C74" s="224"/>
      <c r="D74" s="224"/>
      <c r="E74" s="225"/>
      <c r="F74" s="49">
        <f>SUM(F73)</f>
        <v>4110000</v>
      </c>
      <c r="G74" s="19">
        <f aca="true" t="shared" si="5" ref="G74:G93">H74+I74+K74+L74</f>
        <v>50000</v>
      </c>
      <c r="H74" s="46">
        <f>SUM(H73)</f>
        <v>50000</v>
      </c>
      <c r="I74" s="46"/>
      <c r="J74" s="45"/>
      <c r="K74" s="47"/>
      <c r="L74" s="49">
        <f>SUM(L73)</f>
        <v>0</v>
      </c>
      <c r="M74" s="48"/>
    </row>
    <row r="75" spans="1:13" ht="22.5" customHeight="1" thickBot="1">
      <c r="A75" s="145">
        <v>52</v>
      </c>
      <c r="B75" s="146"/>
      <c r="C75" s="147"/>
      <c r="D75" s="91">
        <v>6050</v>
      </c>
      <c r="E75" s="92" t="s">
        <v>68</v>
      </c>
      <c r="F75" s="118">
        <f>SUM(H75)</f>
        <v>100000</v>
      </c>
      <c r="G75" s="133">
        <f t="shared" si="5"/>
        <v>100000</v>
      </c>
      <c r="H75" s="89">
        <v>100000</v>
      </c>
      <c r="I75" s="90"/>
      <c r="J75" s="93"/>
      <c r="K75" s="94"/>
      <c r="L75" s="95"/>
      <c r="M75" s="26" t="s">
        <v>17</v>
      </c>
    </row>
    <row r="76" spans="1:13" ht="22.5" customHeight="1" thickBot="1">
      <c r="A76" s="227" t="s">
        <v>50</v>
      </c>
      <c r="B76" s="227"/>
      <c r="C76" s="227"/>
      <c r="D76" s="227"/>
      <c r="E76" s="228"/>
      <c r="F76" s="49">
        <f>SUM(F75:F75)</f>
        <v>100000</v>
      </c>
      <c r="G76" s="19">
        <f t="shared" si="5"/>
        <v>100000</v>
      </c>
      <c r="H76" s="46">
        <f>SUM(H75:H75)</f>
        <v>100000</v>
      </c>
      <c r="I76" s="46">
        <f>SUM(I75:I75)</f>
        <v>0</v>
      </c>
      <c r="J76" s="45">
        <f>SUM(J75:J75)</f>
        <v>0</v>
      </c>
      <c r="K76" s="47">
        <f>SUM(K75:K75)</f>
        <v>0</v>
      </c>
      <c r="L76" s="46">
        <f>SUM(L75:L75)</f>
        <v>0</v>
      </c>
      <c r="M76" s="57"/>
    </row>
    <row r="77" spans="1:13" ht="15.75" customHeight="1">
      <c r="A77" s="137">
        <v>53</v>
      </c>
      <c r="B77" s="27">
        <v>900</v>
      </c>
      <c r="C77" s="27">
        <v>90095</v>
      </c>
      <c r="D77" s="10" t="s">
        <v>78</v>
      </c>
      <c r="E77" s="58" t="s">
        <v>42</v>
      </c>
      <c r="F77" s="32">
        <v>300086</v>
      </c>
      <c r="G77" s="13">
        <f t="shared" si="5"/>
        <v>0</v>
      </c>
      <c r="H77" s="30"/>
      <c r="I77" s="30"/>
      <c r="J77" s="29"/>
      <c r="K77" s="31"/>
      <c r="L77" s="32"/>
      <c r="M77" s="15" t="s">
        <v>17</v>
      </c>
    </row>
    <row r="78" spans="1:13" ht="15.75" customHeight="1">
      <c r="A78" s="137">
        <v>54</v>
      </c>
      <c r="B78" s="27"/>
      <c r="C78" s="27"/>
      <c r="D78" s="10" t="s">
        <v>78</v>
      </c>
      <c r="E78" s="58" t="s">
        <v>51</v>
      </c>
      <c r="F78" s="32">
        <v>222000</v>
      </c>
      <c r="G78" s="13">
        <f t="shared" si="5"/>
        <v>0</v>
      </c>
      <c r="H78" s="30"/>
      <c r="I78" s="30"/>
      <c r="J78" s="29"/>
      <c r="K78" s="31"/>
      <c r="L78" s="32"/>
      <c r="M78" s="15" t="s">
        <v>17</v>
      </c>
    </row>
    <row r="79" spans="1:13" ht="15.75" customHeight="1">
      <c r="A79" s="137">
        <v>55</v>
      </c>
      <c r="B79" s="27"/>
      <c r="C79" s="27"/>
      <c r="D79" s="10" t="s">
        <v>78</v>
      </c>
      <c r="E79" s="70" t="s">
        <v>57</v>
      </c>
      <c r="F79" s="129">
        <v>1500000</v>
      </c>
      <c r="G79" s="13">
        <f t="shared" si="5"/>
        <v>400000</v>
      </c>
      <c r="H79" s="39">
        <v>400000</v>
      </c>
      <c r="I79" s="39"/>
      <c r="J79" s="38"/>
      <c r="K79" s="40"/>
      <c r="L79" s="41"/>
      <c r="M79" s="15" t="s">
        <v>17</v>
      </c>
    </row>
    <row r="80" spans="1:13" ht="30" customHeight="1">
      <c r="A80" s="137">
        <v>56</v>
      </c>
      <c r="B80" s="27"/>
      <c r="C80" s="27"/>
      <c r="D80" s="10" t="s">
        <v>78</v>
      </c>
      <c r="E80" s="193" t="s">
        <v>90</v>
      </c>
      <c r="F80" s="194">
        <f>SUM(G80)</f>
        <v>400000</v>
      </c>
      <c r="G80" s="13">
        <f>SUM(H80)</f>
        <v>400000</v>
      </c>
      <c r="H80" s="195">
        <v>400000</v>
      </c>
      <c r="I80" s="30"/>
      <c r="J80" s="29"/>
      <c r="K80" s="31"/>
      <c r="L80" s="32"/>
      <c r="M80" s="15" t="s">
        <v>17</v>
      </c>
    </row>
    <row r="81" spans="1:13" ht="21" customHeight="1">
      <c r="A81" s="137">
        <v>57</v>
      </c>
      <c r="B81" s="27"/>
      <c r="C81" s="27"/>
      <c r="D81" s="10" t="s">
        <v>78</v>
      </c>
      <c r="E81" s="196" t="s">
        <v>95</v>
      </c>
      <c r="F81" s="14">
        <f>SUM(G81)</f>
        <v>300000</v>
      </c>
      <c r="G81" s="60">
        <f>SUM(H81)</f>
        <v>300000</v>
      </c>
      <c r="H81" s="197">
        <v>300000</v>
      </c>
      <c r="I81" s="31"/>
      <c r="J81" s="29"/>
      <c r="K81" s="31"/>
      <c r="L81" s="32"/>
      <c r="M81" s="15" t="s">
        <v>17</v>
      </c>
    </row>
    <row r="82" spans="1:13" ht="31.5" customHeight="1">
      <c r="A82" s="137">
        <v>58</v>
      </c>
      <c r="B82" s="27"/>
      <c r="C82" s="27"/>
      <c r="D82" s="10" t="s">
        <v>78</v>
      </c>
      <c r="E82" s="96" t="s">
        <v>43</v>
      </c>
      <c r="F82" s="32">
        <v>2305000</v>
      </c>
      <c r="G82" s="60">
        <f t="shared" si="5"/>
        <v>0</v>
      </c>
      <c r="H82" s="166"/>
      <c r="I82" s="31"/>
      <c r="J82" s="29"/>
      <c r="K82" s="31"/>
      <c r="L82" s="32"/>
      <c r="M82" s="15" t="s">
        <v>17</v>
      </c>
    </row>
    <row r="83" spans="1:13" ht="25.5" customHeight="1">
      <c r="A83" s="137">
        <v>59</v>
      </c>
      <c r="B83" s="27"/>
      <c r="C83" s="27"/>
      <c r="D83" s="10" t="s">
        <v>78</v>
      </c>
      <c r="E83" s="96" t="s">
        <v>87</v>
      </c>
      <c r="F83" s="32">
        <v>1125000</v>
      </c>
      <c r="G83" s="60">
        <f aca="true" t="shared" si="6" ref="G83:G88">H83+I83+K83+L83</f>
        <v>50000</v>
      </c>
      <c r="H83" s="166">
        <v>50000</v>
      </c>
      <c r="I83" s="31"/>
      <c r="J83" s="29"/>
      <c r="K83" s="31"/>
      <c r="L83" s="32"/>
      <c r="M83" s="15" t="s">
        <v>17</v>
      </c>
    </row>
    <row r="84" spans="1:13" ht="25.5" customHeight="1">
      <c r="A84" s="137">
        <v>60</v>
      </c>
      <c r="B84" s="27"/>
      <c r="C84" s="22"/>
      <c r="D84" s="10" t="s">
        <v>78</v>
      </c>
      <c r="E84" s="96" t="s">
        <v>84</v>
      </c>
      <c r="F84" s="32">
        <v>1250000</v>
      </c>
      <c r="G84" s="60">
        <f t="shared" si="6"/>
        <v>750000</v>
      </c>
      <c r="H84" s="166">
        <v>750000</v>
      </c>
      <c r="I84" s="31"/>
      <c r="J84" s="29"/>
      <c r="K84" s="31"/>
      <c r="L84" s="32"/>
      <c r="M84" s="15" t="s">
        <v>17</v>
      </c>
    </row>
    <row r="85" spans="1:13" ht="25.5" customHeight="1">
      <c r="A85" s="137">
        <v>61</v>
      </c>
      <c r="B85" s="27"/>
      <c r="C85" s="22"/>
      <c r="D85" s="10" t="s">
        <v>78</v>
      </c>
      <c r="E85" s="11" t="s">
        <v>73</v>
      </c>
      <c r="F85" s="23">
        <v>330000</v>
      </c>
      <c r="G85" s="60">
        <f t="shared" si="6"/>
        <v>0</v>
      </c>
      <c r="H85" s="167"/>
      <c r="I85" s="25"/>
      <c r="J85" s="23"/>
      <c r="K85" s="53"/>
      <c r="L85" s="41"/>
      <c r="M85" s="15" t="s">
        <v>17</v>
      </c>
    </row>
    <row r="86" spans="1:13" ht="25.5" customHeight="1">
      <c r="A86" s="137">
        <v>62</v>
      </c>
      <c r="B86" s="27"/>
      <c r="C86" s="22"/>
      <c r="D86" s="10" t="s">
        <v>78</v>
      </c>
      <c r="E86" s="11" t="s">
        <v>74</v>
      </c>
      <c r="F86" s="23">
        <v>550000</v>
      </c>
      <c r="G86" s="60">
        <f t="shared" si="6"/>
        <v>0</v>
      </c>
      <c r="H86" s="167"/>
      <c r="I86" s="25"/>
      <c r="J86" s="23"/>
      <c r="K86" s="31"/>
      <c r="L86" s="41"/>
      <c r="M86" s="15" t="s">
        <v>17</v>
      </c>
    </row>
    <row r="87" spans="1:13" ht="25.5" customHeight="1">
      <c r="A87" s="137">
        <v>63</v>
      </c>
      <c r="B87" s="27"/>
      <c r="C87" s="22"/>
      <c r="D87" s="10" t="s">
        <v>78</v>
      </c>
      <c r="E87" s="11" t="s">
        <v>106</v>
      </c>
      <c r="F87" s="29">
        <v>250000</v>
      </c>
      <c r="G87" s="44">
        <f t="shared" si="6"/>
        <v>250000</v>
      </c>
      <c r="H87" s="30">
        <v>250000</v>
      </c>
      <c r="I87" s="30"/>
      <c r="J87" s="29"/>
      <c r="K87" s="31"/>
      <c r="L87" s="32"/>
      <c r="M87" s="15" t="s">
        <v>17</v>
      </c>
    </row>
    <row r="88" spans="1:13" ht="25.5" customHeight="1" thickBot="1">
      <c r="A88" s="137">
        <v>64</v>
      </c>
      <c r="B88" s="27"/>
      <c r="C88" s="22"/>
      <c r="D88" s="10" t="s">
        <v>78</v>
      </c>
      <c r="E88" s="11" t="s">
        <v>105</v>
      </c>
      <c r="F88" s="110">
        <v>4557000</v>
      </c>
      <c r="G88" s="199">
        <f t="shared" si="6"/>
        <v>35000</v>
      </c>
      <c r="H88" s="156">
        <v>35000</v>
      </c>
      <c r="I88" s="156"/>
      <c r="J88" s="110"/>
      <c r="K88" s="158"/>
      <c r="L88" s="198"/>
      <c r="M88" s="15" t="s">
        <v>17</v>
      </c>
    </row>
    <row r="89" spans="1:13" ht="15.75" customHeight="1" thickBot="1">
      <c r="A89" s="227" t="s">
        <v>53</v>
      </c>
      <c r="B89" s="227"/>
      <c r="C89" s="227"/>
      <c r="D89" s="227"/>
      <c r="E89" s="228"/>
      <c r="F89" s="49">
        <f>SUM(F77:F88)</f>
        <v>13089086</v>
      </c>
      <c r="G89" s="19">
        <f t="shared" si="5"/>
        <v>2185000</v>
      </c>
      <c r="H89" s="46">
        <f>SUM(H77:H88)</f>
        <v>2185000</v>
      </c>
      <c r="I89" s="46">
        <f>SUM(I77:I88)</f>
        <v>0</v>
      </c>
      <c r="J89" s="45"/>
      <c r="K89" s="47">
        <f>SUM(K77:K88)</f>
        <v>0</v>
      </c>
      <c r="L89" s="49">
        <f>SUM(L77:L88)</f>
        <v>0</v>
      </c>
      <c r="M89" s="57">
        <f>SUM(M77:M88)</f>
        <v>0</v>
      </c>
    </row>
    <row r="90" spans="1:13" ht="27" customHeight="1" thickBot="1">
      <c r="A90" s="141">
        <v>65</v>
      </c>
      <c r="B90" s="56">
        <v>921</v>
      </c>
      <c r="C90" s="56">
        <v>92109</v>
      </c>
      <c r="D90" s="10" t="s">
        <v>78</v>
      </c>
      <c r="E90" s="71" t="s">
        <v>44</v>
      </c>
      <c r="F90" s="51">
        <v>2534500</v>
      </c>
      <c r="G90" s="16">
        <f t="shared" si="5"/>
        <v>375000</v>
      </c>
      <c r="H90" s="52">
        <v>375000</v>
      </c>
      <c r="I90" s="52"/>
      <c r="J90" s="51"/>
      <c r="K90" s="53"/>
      <c r="L90" s="54"/>
      <c r="M90" s="55" t="s">
        <v>17</v>
      </c>
    </row>
    <row r="91" spans="1:13" ht="15.75" customHeight="1" thickBot="1">
      <c r="A91" s="224" t="s">
        <v>45</v>
      </c>
      <c r="B91" s="224"/>
      <c r="C91" s="224"/>
      <c r="D91" s="224"/>
      <c r="E91" s="224"/>
      <c r="F91" s="45">
        <f>SUM(F90)</f>
        <v>2534500</v>
      </c>
      <c r="G91" s="19">
        <f t="shared" si="5"/>
        <v>375000</v>
      </c>
      <c r="H91" s="46">
        <f>SUM(H90:H90)</f>
        <v>375000</v>
      </c>
      <c r="I91" s="46">
        <f>SUM(I90:I90)</f>
        <v>0</v>
      </c>
      <c r="J91" s="45"/>
      <c r="K91" s="47">
        <f>SUM(K90:K90)</f>
        <v>0</v>
      </c>
      <c r="L91" s="49">
        <f>SUM(L90:L90)</f>
        <v>0</v>
      </c>
      <c r="M91" s="59"/>
    </row>
    <row r="92" spans="1:13" ht="19.5" customHeight="1" thickBot="1">
      <c r="A92" s="201">
        <v>66</v>
      </c>
      <c r="B92" s="50">
        <v>926</v>
      </c>
      <c r="C92" s="50">
        <v>92601</v>
      </c>
      <c r="D92" s="202" t="s">
        <v>78</v>
      </c>
      <c r="E92" s="71" t="s">
        <v>46</v>
      </c>
      <c r="F92" s="51">
        <v>12225000</v>
      </c>
      <c r="G92" s="16">
        <f>H92+I92+K92+L92</f>
        <v>50000</v>
      </c>
      <c r="H92" s="52">
        <v>50000</v>
      </c>
      <c r="I92" s="52"/>
      <c r="J92" s="51"/>
      <c r="K92" s="69"/>
      <c r="L92" s="54"/>
      <c r="M92" s="203" t="s">
        <v>17</v>
      </c>
    </row>
    <row r="93" spans="1:13" ht="15.75" customHeight="1" thickBot="1">
      <c r="A93" s="225" t="s">
        <v>47</v>
      </c>
      <c r="B93" s="225"/>
      <c r="C93" s="225"/>
      <c r="D93" s="225"/>
      <c r="E93" s="204"/>
      <c r="F93" s="45">
        <f>SUM(F92:F92)</f>
        <v>12225000</v>
      </c>
      <c r="G93" s="19">
        <f t="shared" si="5"/>
        <v>50000</v>
      </c>
      <c r="H93" s="46">
        <f>SUM(H92:H92)</f>
        <v>50000</v>
      </c>
      <c r="I93" s="46">
        <f>SUM(I92:I92)</f>
        <v>0</v>
      </c>
      <c r="J93" s="45"/>
      <c r="K93" s="47">
        <f>SUM(K92:K92)</f>
        <v>0</v>
      </c>
      <c r="L93" s="46">
        <f>SUM(L92:L92)</f>
        <v>0</v>
      </c>
      <c r="M93" s="205"/>
    </row>
    <row r="94" spans="1:17" ht="27" customHeight="1" thickBot="1">
      <c r="A94" s="111"/>
      <c r="B94" s="112"/>
      <c r="C94" s="113"/>
      <c r="D94" s="226" t="s">
        <v>48</v>
      </c>
      <c r="E94" s="226"/>
      <c r="F94" s="45">
        <f aca="true" t="shared" si="7" ref="F94:L94">F22+F24+F57+F59+F61+F65+F67+F72+F74+F76+F89+F91+F93</f>
        <v>186909430</v>
      </c>
      <c r="G94" s="45">
        <f t="shared" si="7"/>
        <v>18789000</v>
      </c>
      <c r="H94" s="45">
        <f t="shared" si="7"/>
        <v>18789000</v>
      </c>
      <c r="I94" s="45">
        <f t="shared" si="7"/>
        <v>0</v>
      </c>
      <c r="J94" s="45">
        <f t="shared" si="7"/>
        <v>0</v>
      </c>
      <c r="K94" s="200">
        <f t="shared" si="7"/>
        <v>0</v>
      </c>
      <c r="L94" s="45">
        <f t="shared" si="7"/>
        <v>0</v>
      </c>
      <c r="M94" s="49"/>
      <c r="N94" s="61"/>
      <c r="O94" s="62"/>
      <c r="P94" s="61"/>
      <c r="Q94" s="61"/>
    </row>
    <row r="95" spans="4:13" ht="12.75">
      <c r="D95" s="63"/>
      <c r="E95" s="64"/>
      <c r="F95" s="64"/>
      <c r="G95" s="64"/>
      <c r="H95" s="64"/>
      <c r="I95" s="64"/>
      <c r="J95" s="64"/>
      <c r="K95" s="64"/>
      <c r="L95" s="64"/>
      <c r="M95" s="64"/>
    </row>
    <row r="96" spans="4:13" ht="14.25">
      <c r="D96" s="63"/>
      <c r="E96" s="64"/>
      <c r="F96" s="64"/>
      <c r="G96" s="64"/>
      <c r="H96" s="64"/>
      <c r="I96" s="64"/>
      <c r="J96" s="64"/>
      <c r="K96" s="64"/>
      <c r="L96" s="2"/>
      <c r="M96" s="64"/>
    </row>
    <row r="97" spans="1:11" ht="14.25">
      <c r="A97" s="72" t="s">
        <v>76</v>
      </c>
      <c r="B97" s="2"/>
      <c r="C97" s="2"/>
      <c r="D97" s="2"/>
      <c r="E97" s="2"/>
      <c r="F97" s="2"/>
      <c r="G97" s="2"/>
      <c r="H97" s="2"/>
      <c r="I97" s="64"/>
      <c r="J97" s="64"/>
      <c r="K97" s="64"/>
    </row>
    <row r="98" spans="1:11" ht="14.25">
      <c r="A98" s="72" t="s">
        <v>54</v>
      </c>
      <c r="B98" s="2"/>
      <c r="C98" s="2"/>
      <c r="D98" s="2"/>
      <c r="E98" s="2"/>
      <c r="F98" s="2"/>
      <c r="G98" s="2"/>
      <c r="H98" s="2"/>
      <c r="I98" s="64"/>
      <c r="J98" s="64"/>
      <c r="K98" s="64"/>
    </row>
    <row r="99" spans="1:12" ht="14.25">
      <c r="A99" s="2" t="s">
        <v>55</v>
      </c>
      <c r="B99" s="2"/>
      <c r="C99" s="2"/>
      <c r="D99" s="2"/>
      <c r="E99" s="2"/>
      <c r="F99" s="2"/>
      <c r="G99" s="2"/>
      <c r="H99" s="2"/>
      <c r="L99" s="2"/>
    </row>
    <row r="102" spans="12:13" ht="14.25">
      <c r="L102" s="2"/>
      <c r="M102" s="64"/>
    </row>
    <row r="105" ht="14.25">
      <c r="L105" s="2"/>
    </row>
  </sheetData>
  <mergeCells count="27">
    <mergeCell ref="J13:K13"/>
    <mergeCell ref="A67:E67"/>
    <mergeCell ref="G10:L10"/>
    <mergeCell ref="D7:O7"/>
    <mergeCell ref="M10:M12"/>
    <mergeCell ref="E10:E12"/>
    <mergeCell ref="G11:G12"/>
    <mergeCell ref="H11:L11"/>
    <mergeCell ref="J12:K12"/>
    <mergeCell ref="D10:D12"/>
    <mergeCell ref="A22:E22"/>
    <mergeCell ref="A57:E57"/>
    <mergeCell ref="A72:E72"/>
    <mergeCell ref="A24:E24"/>
    <mergeCell ref="A59:E59"/>
    <mergeCell ref="A61:E61"/>
    <mergeCell ref="F10:F12"/>
    <mergeCell ref="A10:A12"/>
    <mergeCell ref="B10:B12"/>
    <mergeCell ref="C10:C12"/>
    <mergeCell ref="A74:E74"/>
    <mergeCell ref="A65:E65"/>
    <mergeCell ref="D94:E94"/>
    <mergeCell ref="A76:E76"/>
    <mergeCell ref="A89:E89"/>
    <mergeCell ref="A91:E91"/>
    <mergeCell ref="A93:D93"/>
  </mergeCells>
  <printOptions horizontalCentered="1"/>
  <pageMargins left="0.1968503937007874" right="0.1968503937007874" top="0.3937007874015748" bottom="0.3937007874015748" header="0.5118110236220472" footer="0.1968503937007874"/>
  <pageSetup fitToHeight="4" fitToWidth="1" horizontalDpi="300" verticalDpi="3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Mielczarczyk</cp:lastModifiedBy>
  <cp:lastPrinted>2008-11-07T08:39:51Z</cp:lastPrinted>
  <dcterms:created xsi:type="dcterms:W3CDTF">2007-11-06T08:50:58Z</dcterms:created>
  <dcterms:modified xsi:type="dcterms:W3CDTF">2009-04-07T12:54:04Z</dcterms:modified>
  <cp:category/>
  <cp:version/>
  <cp:contentType/>
  <cp:contentStatus/>
</cp:coreProperties>
</file>