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<sst xmlns="http://schemas.openxmlformats.org/spreadsheetml/2006/main" count="158" uniqueCount="91">
  <si>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</si>
  <si>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</si>
  <si>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</si>
  <si>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</si>
  <si>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</si>
  <si>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</si>
  <si>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</si>
  <si>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</si>
  <si>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</si>
  <si>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</si>
  <si>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</si>
  <si>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</si>
  <si>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</si>
  <si>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</si>
  <si>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</si>
  <si>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</si>
  <si>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</si>
  <si>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</si>
  <si>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</si>
  <si>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</si>
  <si>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</si>
  <si>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</si>
  <si>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</si>
  <si>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</si>
  <si>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</si>
  <si>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</si>
  <si>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</si>
  <si>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</si>
  <si>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</si>
  <si>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</si>
  <si>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</si>
  <si>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</si>
  <si>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</si>
  <si>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</si>
  <si>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</si>
  <si>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</si>
  <si>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</si>
  <si>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</si>
  <si>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</si>
  <si>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</si>
  <si>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</si>
  <si>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</si>
  <si>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</si>
  <si>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</si>
  <si>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</si>
  <si>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</si>
  <si>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</si>
  <si>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</si>
  <si>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</si>
  <si>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</si>
  <si>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</si>
  <si>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</si>
  <si>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</si>
  <si>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Pomoc Społeczna</t>
  </si>
  <si>
    <t>Pozostała działalność</t>
  </si>
  <si>
    <t>Oświata i wychowanie</t>
  </si>
  <si>
    <t>Szkoły podstawowe</t>
  </si>
  <si>
    <t>Ośrodki wsparcia</t>
  </si>
  <si>
    <t>Zmiana planu wydatków budżetu gminy na 2008 rok.</t>
  </si>
  <si>
    <t xml:space="preserve">Zakup materiałów i wyposażenia </t>
  </si>
  <si>
    <t>Szkolenia pracowników niebędących członkami korpusu służby cywilnej.</t>
  </si>
  <si>
    <t>Wynagrodzenia bezosobowe</t>
  </si>
  <si>
    <t>3240</t>
  </si>
  <si>
    <t>Stypendia dla uczniów</t>
  </si>
  <si>
    <t>Gimnazja</t>
  </si>
  <si>
    <t>Różne rozliczenia</t>
  </si>
  <si>
    <t>Rezerwy ogólne i celowe</t>
  </si>
  <si>
    <t>4810</t>
  </si>
  <si>
    <t>Rezerwy</t>
  </si>
  <si>
    <t>Celowa - na oświatę</t>
  </si>
  <si>
    <t>Administracja publiczna</t>
  </si>
  <si>
    <t>Promocja jednostek samorządu terytorialnego</t>
  </si>
  <si>
    <t xml:space="preserve">Zakup usług pozostałych </t>
  </si>
  <si>
    <t>Ochrona zdrowia</t>
  </si>
  <si>
    <t>Zwalczanie narkomanii</t>
  </si>
  <si>
    <t>4170</t>
  </si>
  <si>
    <t>4400</t>
  </si>
  <si>
    <t>Opłaty czynszowe za pomieszczenia biurowe</t>
  </si>
  <si>
    <t>Świadczenia rodzinne oraz składki na ubezpieczenia emerytalne i rentowe z ubezpieczenia społecznego</t>
  </si>
  <si>
    <t>Świadczenia społeczne</t>
  </si>
  <si>
    <t>4750</t>
  </si>
  <si>
    <t>Zakup akcesoriów komputerowych, w tym programów i licencji</t>
  </si>
  <si>
    <t>Zasiłki i pomoc w nat.oraz skł.na ubezp.społ.</t>
  </si>
  <si>
    <t>Ośrodki pomocy społecznej</t>
  </si>
  <si>
    <t>3110</t>
  </si>
  <si>
    <t>Kultura i ochrona dziedzictwa narodowego</t>
  </si>
  <si>
    <t>Gospodarka komunalna i ochrona środowiska</t>
  </si>
  <si>
    <t>Nagrody o charakterze szczególnym niazaliczane do wynagrodzeń</t>
  </si>
  <si>
    <t>Rady gmin</t>
  </si>
  <si>
    <t>do Zarządzenia Nr 117/2008</t>
  </si>
  <si>
    <t>z dnia 16 czerwca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</si>
</sst>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0" fontId="2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28" xfId="0" applyFont="1" applyBorder="1" applyAlignment="1">
      <alignment/>
    </xf>
    <xf numFmtId="49" fontId="7" fillId="0" borderId="4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3" fontId="8" fillId="0" borderId="4" xfId="0" applyNumberFormat="1" applyFont="1" applyBorder="1" applyAlignment="1">
      <alignment wrapText="1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3" fontId="8" fillId="0" borderId="31" xfId="0" applyNumberFormat="1" applyFont="1" applyBorder="1" applyAlignment="1">
      <alignment wrapText="1"/>
    </xf>
    <xf numFmtId="0" fontId="6" fillId="0" borderId="12" xfId="0" applyFont="1" applyBorder="1" applyAlignment="1">
      <alignment/>
    </xf>
    <xf numFmtId="49" fontId="6" fillId="0" borderId="28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11" fillId="0" borderId="32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 wrapText="1"/>
    </xf>
    <xf numFmtId="3" fontId="6" fillId="0" borderId="33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/>
    </xf>
    <xf numFmtId="3" fontId="8" fillId="0" borderId="35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vertical="center" wrapText="1"/>
    </xf>
    <xf numFmtId="0" fontId="6" fillId="0" borderId="28" xfId="0" applyFont="1" applyBorder="1" applyAlignment="1">
      <alignment/>
    </xf>
    <xf numFmtId="0" fontId="6" fillId="0" borderId="6" xfId="0" applyFont="1" applyBorder="1" applyAlignment="1">
      <alignment wrapText="1"/>
    </xf>
    <xf numFmtId="3" fontId="11" fillId="0" borderId="37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 wrapText="1"/>
    </xf>
    <xf numFmtId="3" fontId="6" fillId="0" borderId="38" xfId="0" applyNumberFormat="1" applyFont="1" applyBorder="1" applyAlignment="1">
      <alignment vertical="center" wrapText="1"/>
    </xf>
    <xf numFmtId="3" fontId="11" fillId="0" borderId="25" xfId="0" applyNumberFormat="1" applyFont="1" applyBorder="1" applyAlignment="1">
      <alignment wrapText="1"/>
    </xf>
    <xf numFmtId="0" fontId="7" fillId="0" borderId="28" xfId="0" applyFont="1" applyBorder="1" applyAlignment="1">
      <alignment/>
    </xf>
    <xf numFmtId="49" fontId="7" fillId="0" borderId="28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8" fillId="0" borderId="37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7" fillId="0" borderId="38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0" fontId="1" fillId="0" borderId="39" xfId="0" applyFont="1" applyBorder="1" applyAlignment="1">
      <alignment/>
    </xf>
    <xf numFmtId="3" fontId="15" fillId="0" borderId="40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vertical="center" wrapText="1"/>
    </xf>
    <xf numFmtId="49" fontId="7" fillId="0" borderId="28" xfId="0" applyFont="1" applyBorder="1" applyAlignment="1">
      <alignment horizontal="center"/>
    </xf>
    <xf numFmtId="0" fontId="7" fillId="0" borderId="12" xfId="0" applyFont="1" applyBorder="1" applyAlignment="1">
      <alignment/>
    </xf>
    <xf numFmtId="49" fontId="6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1" fillId="0" borderId="4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49" fontId="7" fillId="0" borderId="20" xfId="0" applyFont="1" applyBorder="1" applyAlignment="1">
      <alignment horizontal="center"/>
    </xf>
    <xf numFmtId="49" fontId="7" fillId="0" borderId="10" xfId="0" applyFont="1" applyBorder="1" applyAlignment="1">
      <alignment horizontal="center"/>
    </xf>
    <xf numFmtId="3" fontId="11" fillId="0" borderId="4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8" fillId="0" borderId="43" xfId="0" applyNumberFormat="1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15" fillId="0" borderId="37" xfId="0" applyNumberFormat="1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3" fontId="11" fillId="0" borderId="37" xfId="0" applyNumberFormat="1" applyFont="1" applyBorder="1" applyAlignment="1">
      <alignment wrapText="1"/>
    </xf>
    <xf numFmtId="3" fontId="6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wrapText="1"/>
    </xf>
    <xf numFmtId="3" fontId="7" fillId="0" borderId="45" xfId="0" applyNumberFormat="1" applyFont="1" applyBorder="1" applyAlignment="1">
      <alignment vertical="center" wrapText="1"/>
    </xf>
    <xf numFmtId="3" fontId="8" fillId="0" borderId="46" xfId="0" applyNumberFormat="1" applyFont="1" applyBorder="1" applyAlignment="1">
      <alignment wrapText="1"/>
    </xf>
    <xf numFmtId="3" fontId="7" fillId="0" borderId="47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0" fontId="7" fillId="0" borderId="48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49" fontId="1" fillId="0" borderId="14" xfId="0" applyFont="1" applyBorder="1" applyAlignment="1">
      <alignment horizontal="center"/>
    </xf>
    <xf numFmtId="3" fontId="15" fillId="0" borderId="37" xfId="0" applyNumberFormat="1" applyFont="1" applyBorder="1" applyAlignment="1">
      <alignment wrapText="1"/>
    </xf>
    <xf numFmtId="3" fontId="9" fillId="0" borderId="24" xfId="0" applyNumberFormat="1" applyFont="1" applyBorder="1" applyAlignment="1">
      <alignment wrapText="1"/>
    </xf>
    <xf numFmtId="0" fontId="7" fillId="0" borderId="50" xfId="0" applyFont="1" applyBorder="1" applyAlignment="1">
      <alignment/>
    </xf>
    <xf numFmtId="0" fontId="8" fillId="0" borderId="46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28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6" xfId="0" applyFont="1" applyBorder="1" applyAlignment="1">
      <alignment wrapText="1"/>
    </xf>
    <xf numFmtId="3" fontId="6" fillId="0" borderId="34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51" xfId="0" applyFont="1" applyBorder="1" applyAlignment="1">
      <alignment/>
    </xf>
    <xf numFmtId="49" fontId="7" fillId="0" borderId="29" xfId="0" applyFont="1" applyBorder="1" applyAlignment="1">
      <alignment horizontal="center"/>
    </xf>
    <xf numFmtId="0" fontId="6" fillId="0" borderId="51" xfId="0" applyFont="1" applyBorder="1" applyAlignment="1">
      <alignment/>
    </xf>
    <xf numFmtId="49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6" xfId="0" applyFont="1" applyBorder="1" applyAlignment="1">
      <alignment wrapText="1"/>
    </xf>
    <xf numFmtId="0" fontId="6" fillId="0" borderId="12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11" fillId="0" borderId="24" xfId="0" applyNumberFormat="1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wrapText="1"/>
    </xf>
    <xf numFmtId="3" fontId="8" fillId="0" borderId="44" xfId="0" applyNumberFormat="1" applyFont="1" applyBorder="1" applyAlignment="1">
      <alignment wrapText="1"/>
    </xf>
    <xf numFmtId="3" fontId="7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wrapText="1"/>
    </xf>
    <xf numFmtId="0" fontId="7" fillId="0" borderId="15" xfId="0" applyFont="1" applyBorder="1" applyAlignment="1">
      <alignment/>
    </xf>
    <xf numFmtId="49" fontId="7" fillId="0" borderId="21" xfId="0" applyFont="1" applyBorder="1" applyAlignment="1">
      <alignment horizontal="center"/>
    </xf>
    <xf numFmtId="3" fontId="15" fillId="0" borderId="23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15" fillId="0" borderId="40" xfId="0" applyNumberFormat="1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3" fontId="1" fillId="0" borderId="5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wrapText="1"/>
    </xf>
    <xf numFmtId="3" fontId="6" fillId="0" borderId="45" xfId="0" applyNumberFormat="1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3" fontId="11" fillId="0" borderId="16" xfId="0" applyNumberFormat="1" applyFont="1" applyBorder="1" applyAlignment="1">
      <alignment wrapText="1"/>
    </xf>
    <xf numFmtId="3" fontId="7" fillId="0" borderId="4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3" fontId="7" fillId="0" borderId="47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vertical="center" wrapText="1"/>
    </xf>
    <xf numFmtId="3" fontId="15" fillId="0" borderId="25" xfId="0" applyNumberFormat="1" applyFont="1" applyBorder="1" applyAlignment="1">
      <alignment wrapText="1"/>
    </xf>
    <xf numFmtId="0" fontId="1" fillId="0" borderId="17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wrapText="1"/>
    </xf>
    <xf numFmtId="0" fontId="6" fillId="0" borderId="39" xfId="0" applyFont="1" applyBorder="1" applyAlignment="1">
      <alignment/>
    </xf>
    <xf numFmtId="0" fontId="7" fillId="0" borderId="45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3" fontId="15" fillId="0" borderId="24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vertical="center" wrapText="1"/>
    </xf>
    <xf numFmtId="3" fontId="6" fillId="0" borderId="45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Border="1" applyAlignment="1">
      <alignment vertical="center" wrapText="1"/>
    </xf>
    <xf numFmtId="3" fontId="15" fillId="0" borderId="38" xfId="0" applyNumberFormat="1" applyFont="1" applyBorder="1" applyAlignment="1">
      <alignment wrapText="1"/>
    </xf>
    <xf numFmtId="3" fontId="15" fillId="0" borderId="55" xfId="0" applyNumberFormat="1" applyFont="1" applyBorder="1" applyAlignment="1">
      <alignment wrapText="1"/>
    </xf>
    <xf numFmtId="3" fontId="15" fillId="0" borderId="56" xfId="0" applyNumberFormat="1" applyFont="1" applyBorder="1" applyAlignment="1">
      <alignment wrapText="1"/>
    </xf>
    <xf numFmtId="3" fontId="15" fillId="0" borderId="57" xfId="0" applyNumberFormat="1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3" fontId="15" fillId="0" borderId="54" xfId="0" applyNumberFormat="1" applyFont="1" applyBorder="1" applyAlignment="1">
      <alignment wrapText="1"/>
    </xf>
    <xf numFmtId="3" fontId="11" fillId="0" borderId="38" xfId="0" applyNumberFormat="1" applyFont="1" applyBorder="1" applyAlignment="1">
      <alignment wrapText="1"/>
    </xf>
    <xf numFmtId="3" fontId="11" fillId="0" borderId="38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0" borderId="40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0" fontId="8" fillId="0" borderId="58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59" xfId="0" applyFont="1" applyBorder="1" applyAlignment="1">
      <alignment wrapText="1"/>
    </xf>
    <xf numFmtId="0" fontId="7" fillId="0" borderId="36" xfId="0" applyFont="1" applyBorder="1" applyAlignment="1">
      <alignment vertical="center" wrapText="1"/>
    </xf>
    <xf numFmtId="3" fontId="9" fillId="0" borderId="60" xfId="0" applyNumberFormat="1" applyFont="1" applyBorder="1" applyAlignment="1">
      <alignment wrapText="1"/>
    </xf>
    <xf numFmtId="3" fontId="17" fillId="0" borderId="25" xfId="0" applyNumberFormat="1" applyFont="1" applyBorder="1" applyAlignment="1">
      <alignment vertical="center" wrapText="1"/>
    </xf>
    <xf numFmtId="3" fontId="8" fillId="0" borderId="60" xfId="0" applyNumberFormat="1" applyFont="1" applyBorder="1" applyAlignment="1">
      <alignment wrapText="1"/>
    </xf>
    <xf numFmtId="3" fontId="7" fillId="0" borderId="25" xfId="0" applyNumberFormat="1" applyFont="1" applyBorder="1" applyAlignment="1">
      <alignment vertical="center" wrapText="1"/>
    </xf>
    <xf numFmtId="3" fontId="8" fillId="0" borderId="61" xfId="0" applyNumberFormat="1" applyFont="1" applyBorder="1" applyAlignment="1">
      <alignment wrapText="1"/>
    </xf>
    <xf numFmtId="3" fontId="7" fillId="0" borderId="53" xfId="0" applyNumberFormat="1" applyFont="1" applyBorder="1" applyAlignment="1">
      <alignment vertical="center" wrapText="1"/>
    </xf>
    <xf numFmtId="3" fontId="15" fillId="0" borderId="60" xfId="0" applyNumberFormat="1" applyFont="1" applyBorder="1" applyAlignment="1">
      <alignment wrapText="1"/>
    </xf>
    <xf numFmtId="3" fontId="15" fillId="0" borderId="25" xfId="0" applyNumberFormat="1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8" fillId="0" borderId="58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3" fontId="8" fillId="0" borderId="59" xfId="0" applyNumberFormat="1" applyFont="1" applyBorder="1" applyAlignment="1">
      <alignment wrapText="1"/>
    </xf>
    <xf numFmtId="3" fontId="15" fillId="0" borderId="62" xfId="0" applyNumberFormat="1" applyFont="1" applyBorder="1" applyAlignment="1">
      <alignment wrapText="1"/>
    </xf>
    <xf numFmtId="3" fontId="15" fillId="0" borderId="23" xfId="0" applyNumberFormat="1" applyFont="1" applyBorder="1" applyAlignment="1">
      <alignment wrapText="1"/>
    </xf>
    <xf numFmtId="3" fontId="11" fillId="0" borderId="63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8" fillId="0" borderId="60" xfId="0" applyNumberFormat="1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8" fillId="0" borderId="61" xfId="0" applyNumberFormat="1" applyFont="1" applyBorder="1" applyAlignment="1">
      <alignment wrapText="1"/>
    </xf>
    <xf numFmtId="3" fontId="15" fillId="0" borderId="62" xfId="0" applyNumberFormat="1" applyFont="1" applyBorder="1" applyAlignment="1">
      <alignment wrapText="1"/>
    </xf>
    <xf numFmtId="3" fontId="11" fillId="0" borderId="58" xfId="0" applyNumberFormat="1" applyFont="1" applyBorder="1" applyAlignment="1">
      <alignment wrapText="1"/>
    </xf>
    <xf numFmtId="3" fontId="8" fillId="0" borderId="58" xfId="0" applyNumberFormat="1" applyFont="1" applyBorder="1" applyAlignment="1">
      <alignment wrapText="1"/>
    </xf>
    <xf numFmtId="3" fontId="8" fillId="0" borderId="59" xfId="0" applyNumberFormat="1" applyFont="1" applyBorder="1" applyAlignment="1">
      <alignment wrapText="1"/>
    </xf>
    <xf numFmtId="3" fontId="15" fillId="0" borderId="60" xfId="0" applyNumberFormat="1" applyFont="1" applyBorder="1" applyAlignment="1">
      <alignment wrapText="1"/>
    </xf>
    <xf numFmtId="3" fontId="8" fillId="0" borderId="60" xfId="0" applyNumberFormat="1" applyFont="1" applyBorder="1" applyAlignment="1">
      <alignment wrapText="1"/>
    </xf>
    <xf numFmtId="3" fontId="6" fillId="0" borderId="62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4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75" zoomScaleNormal="75" workbookViewId="0" topLeftCell="A61">
      <selection activeCell="L82" sqref="L82"/>
    </sheetView>
  </sheetViews>
  <sheetFormatPr defaultColWidth="9.140625" defaultRowHeight="12.75"/>
  <cols>
    <col min="1" max="1" width="5.851562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89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90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80" t="s">
        <v>58</v>
      </c>
      <c r="B6" s="281"/>
      <c r="C6" s="281"/>
      <c r="D6" s="281"/>
      <c r="E6" s="281"/>
      <c r="F6" s="281"/>
      <c r="G6" s="282"/>
      <c r="H6" s="282"/>
      <c r="I6" s="282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47" t="s">
        <v>0</v>
      </c>
      <c r="B9" s="31"/>
      <c r="C9" s="48"/>
      <c r="D9" s="278" t="s">
        <v>1</v>
      </c>
      <c r="E9" s="273" t="s">
        <v>46</v>
      </c>
      <c r="F9" s="274"/>
      <c r="G9" s="275"/>
      <c r="H9" s="276" t="s">
        <v>47</v>
      </c>
      <c r="I9" s="274"/>
      <c r="J9" s="277"/>
    </row>
    <row r="10" spans="1:10" s="38" customFormat="1" ht="43.5" customHeight="1">
      <c r="A10" s="59" t="s">
        <v>2</v>
      </c>
      <c r="B10" s="59" t="s">
        <v>3</v>
      </c>
      <c r="C10" s="59" t="s">
        <v>4</v>
      </c>
      <c r="D10" s="279"/>
      <c r="E10" s="58" t="s">
        <v>38</v>
      </c>
      <c r="F10" s="32" t="s">
        <v>39</v>
      </c>
      <c r="G10" s="214" t="s">
        <v>52</v>
      </c>
      <c r="H10" s="237" t="s">
        <v>38</v>
      </c>
      <c r="I10" s="32" t="s">
        <v>39</v>
      </c>
      <c r="J10" s="54" t="s">
        <v>52</v>
      </c>
    </row>
    <row r="11" spans="1:10" s="38" customFormat="1" ht="15.75">
      <c r="A11" s="66">
        <v>750</v>
      </c>
      <c r="B11" s="142"/>
      <c r="C11" s="143"/>
      <c r="D11" s="119" t="s">
        <v>70</v>
      </c>
      <c r="E11" s="152">
        <f>E12+E15</f>
        <v>17500</v>
      </c>
      <c r="F11" s="153"/>
      <c r="G11" s="215">
        <f>SUM(E11:F11)</f>
        <v>17500</v>
      </c>
      <c r="H11" s="238">
        <f>SUM(H15)</f>
        <v>17500</v>
      </c>
      <c r="I11" s="153"/>
      <c r="J11" s="239">
        <f>SUM(H11:I11)</f>
        <v>17500</v>
      </c>
    </row>
    <row r="12" spans="1:10" s="38" customFormat="1" ht="15.75">
      <c r="A12" s="206"/>
      <c r="B12" s="144">
        <v>75022</v>
      </c>
      <c r="C12" s="175"/>
      <c r="D12" s="120" t="s">
        <v>88</v>
      </c>
      <c r="E12" s="154">
        <f>SUM(E13)</f>
        <v>2500</v>
      </c>
      <c r="F12" s="155"/>
      <c r="G12" s="216">
        <f>SUM(E12)</f>
        <v>2500</v>
      </c>
      <c r="H12" s="240"/>
      <c r="I12" s="155"/>
      <c r="J12" s="241"/>
    </row>
    <row r="13" spans="1:10" s="38" customFormat="1" ht="15.75">
      <c r="A13" s="206"/>
      <c r="B13" s="207"/>
      <c r="C13" s="73">
        <v>4300</v>
      </c>
      <c r="D13" s="59" t="s">
        <v>8</v>
      </c>
      <c r="E13" s="58">
        <v>2500</v>
      </c>
      <c r="F13" s="32"/>
      <c r="G13" s="217">
        <f>SUM(E13)</f>
        <v>2500</v>
      </c>
      <c r="H13" s="240"/>
      <c r="I13" s="155"/>
      <c r="J13" s="241"/>
    </row>
    <row r="14" spans="1:10" s="38" customFormat="1" ht="15.75">
      <c r="A14" s="206"/>
      <c r="B14" s="142"/>
      <c r="C14" s="143"/>
      <c r="D14" s="119"/>
      <c r="E14" s="152"/>
      <c r="F14" s="153"/>
      <c r="G14" s="215"/>
      <c r="H14" s="238"/>
      <c r="I14" s="153"/>
      <c r="J14" s="239"/>
    </row>
    <row r="15" spans="1:10" s="38" customFormat="1" ht="15">
      <c r="A15" s="55"/>
      <c r="B15" s="144">
        <v>75075</v>
      </c>
      <c r="C15" s="115"/>
      <c r="D15" s="208" t="s">
        <v>71</v>
      </c>
      <c r="E15" s="154">
        <f>SUM(E18)</f>
        <v>15000</v>
      </c>
      <c r="F15" s="155"/>
      <c r="G15" s="216">
        <f>SUM(E15)</f>
        <v>15000</v>
      </c>
      <c r="H15" s="240">
        <f>SUM(H16:H18)</f>
        <v>17500</v>
      </c>
      <c r="I15" s="155"/>
      <c r="J15" s="241">
        <f>SUM(H15)</f>
        <v>17500</v>
      </c>
    </row>
    <row r="16" spans="1:10" s="38" customFormat="1" ht="14.25">
      <c r="A16" s="55"/>
      <c r="B16" s="141"/>
      <c r="C16" s="73">
        <v>4170</v>
      </c>
      <c r="D16" s="209" t="s">
        <v>61</v>
      </c>
      <c r="E16" s="58"/>
      <c r="F16" s="32"/>
      <c r="G16" s="217"/>
      <c r="H16" s="237">
        <v>15000</v>
      </c>
      <c r="I16" s="32"/>
      <c r="J16" s="242">
        <f>SUM(H16)</f>
        <v>15000</v>
      </c>
    </row>
    <row r="17" spans="1:10" s="38" customFormat="1" ht="14.25">
      <c r="A17" s="55"/>
      <c r="B17" s="141"/>
      <c r="C17" s="73">
        <v>4210</v>
      </c>
      <c r="D17" s="210" t="s">
        <v>59</v>
      </c>
      <c r="E17" s="58"/>
      <c r="F17" s="32"/>
      <c r="G17" s="217"/>
      <c r="H17" s="237">
        <v>2500</v>
      </c>
      <c r="I17" s="32"/>
      <c r="J17" s="242">
        <f>SUM(H17)</f>
        <v>2500</v>
      </c>
    </row>
    <row r="18" spans="1:10" s="38" customFormat="1" ht="14.25">
      <c r="A18" s="55"/>
      <c r="B18" s="141"/>
      <c r="C18" s="73">
        <v>4300</v>
      </c>
      <c r="D18" s="210" t="s">
        <v>72</v>
      </c>
      <c r="E18" s="58">
        <v>15000</v>
      </c>
      <c r="F18" s="32"/>
      <c r="G18" s="217">
        <f>SUM(E18)</f>
        <v>15000</v>
      </c>
      <c r="H18" s="237"/>
      <c r="I18" s="32"/>
      <c r="J18" s="242"/>
    </row>
    <row r="19" spans="1:10" s="38" customFormat="1" ht="15" thickBot="1">
      <c r="A19" s="56"/>
      <c r="B19" s="149"/>
      <c r="C19" s="149"/>
      <c r="D19" s="211"/>
      <c r="E19" s="150"/>
      <c r="F19" s="151"/>
      <c r="G19" s="218"/>
      <c r="H19" s="243"/>
      <c r="I19" s="151"/>
      <c r="J19" s="244"/>
    </row>
    <row r="20" spans="1:10" s="38" customFormat="1" ht="15.75">
      <c r="A20" s="66">
        <v>758</v>
      </c>
      <c r="B20" s="145"/>
      <c r="C20" s="146"/>
      <c r="D20" s="119" t="s">
        <v>65</v>
      </c>
      <c r="E20" s="147">
        <f>SUM(E21)</f>
        <v>18000</v>
      </c>
      <c r="F20" s="219"/>
      <c r="G20" s="220">
        <f>SUM(E20:F20)</f>
        <v>18000</v>
      </c>
      <c r="H20" s="245"/>
      <c r="I20" s="148"/>
      <c r="J20" s="246"/>
    </row>
    <row r="21" spans="1:10" s="38" customFormat="1" ht="15">
      <c r="A21" s="114"/>
      <c r="B21" s="117">
        <v>75818</v>
      </c>
      <c r="C21" s="115"/>
      <c r="D21" s="120" t="s">
        <v>66</v>
      </c>
      <c r="E21" s="95">
        <f>SUM(E22)</f>
        <v>18000</v>
      </c>
      <c r="F21" s="63"/>
      <c r="G21" s="221">
        <f>SUM(E21:F21)</f>
        <v>18000</v>
      </c>
      <c r="H21" s="247"/>
      <c r="I21" s="127"/>
      <c r="J21" s="248"/>
    </row>
    <row r="22" spans="1:10" s="38" customFormat="1" ht="14.25">
      <c r="A22" s="114"/>
      <c r="B22" s="118"/>
      <c r="C22" s="113" t="s">
        <v>67</v>
      </c>
      <c r="D22" s="59" t="s">
        <v>68</v>
      </c>
      <c r="E22" s="102">
        <v>18000</v>
      </c>
      <c r="F22" s="127"/>
      <c r="G22" s="136">
        <f>SUM(E22:F22)</f>
        <v>18000</v>
      </c>
      <c r="H22" s="247"/>
      <c r="I22" s="127"/>
      <c r="J22" s="248"/>
    </row>
    <row r="23" spans="1:10" s="38" customFormat="1" ht="14.25">
      <c r="A23" s="55"/>
      <c r="B23" s="116"/>
      <c r="C23" s="123"/>
      <c r="D23" s="59" t="s">
        <v>69</v>
      </c>
      <c r="E23" s="102"/>
      <c r="F23" s="127"/>
      <c r="G23" s="222"/>
      <c r="H23" s="247"/>
      <c r="I23" s="127"/>
      <c r="J23" s="248"/>
    </row>
    <row r="24" spans="1:10" s="38" customFormat="1" ht="15" thickBot="1">
      <c r="A24" s="56"/>
      <c r="B24" s="56"/>
      <c r="C24" s="56"/>
      <c r="D24" s="211"/>
      <c r="E24" s="128"/>
      <c r="F24" s="129"/>
      <c r="G24" s="223"/>
      <c r="H24" s="249"/>
      <c r="I24" s="129"/>
      <c r="J24" s="250"/>
    </row>
    <row r="25" spans="1:10" s="38" customFormat="1" ht="15.75">
      <c r="A25" s="66">
        <v>801</v>
      </c>
      <c r="B25" s="119"/>
      <c r="C25" s="68"/>
      <c r="D25" s="119" t="s">
        <v>55</v>
      </c>
      <c r="E25" s="130">
        <f>E26+E35+E38</f>
        <v>408</v>
      </c>
      <c r="F25" s="131">
        <f>F26+F35+F38</f>
        <v>0</v>
      </c>
      <c r="G25" s="224">
        <f>G26+G35+G38</f>
        <v>408</v>
      </c>
      <c r="H25" s="251">
        <f>H26+H35+H38+H32</f>
        <v>26489</v>
      </c>
      <c r="I25" s="131">
        <f>I26+I35+I38</f>
        <v>0</v>
      </c>
      <c r="J25" s="252">
        <f>SUM(H25)</f>
        <v>26489</v>
      </c>
    </row>
    <row r="26" spans="1:10" s="38" customFormat="1" ht="15">
      <c r="A26" s="49"/>
      <c r="B26" s="120">
        <v>80101</v>
      </c>
      <c r="C26" s="70"/>
      <c r="D26" s="120" t="s">
        <v>56</v>
      </c>
      <c r="E26" s="132">
        <f>SUM(E27:E30)</f>
        <v>408</v>
      </c>
      <c r="F26" s="63"/>
      <c r="G26" s="133">
        <f>SUM(E26:F26)</f>
        <v>408</v>
      </c>
      <c r="H26" s="253">
        <f>SUM(H27:H30)</f>
        <v>354</v>
      </c>
      <c r="I26" s="63">
        <f>SUM(I28:I30)</f>
        <v>0</v>
      </c>
      <c r="J26" s="64">
        <f>SUM(H26:I26)</f>
        <v>354</v>
      </c>
    </row>
    <row r="27" spans="1:10" s="38" customFormat="1" ht="15">
      <c r="A27" s="50"/>
      <c r="B27" s="121"/>
      <c r="C27" s="124" t="s">
        <v>62</v>
      </c>
      <c r="D27" s="48" t="s">
        <v>63</v>
      </c>
      <c r="E27" s="102">
        <v>54</v>
      </c>
      <c r="F27" s="63"/>
      <c r="G27" s="134">
        <f>SUM(E27)</f>
        <v>54</v>
      </c>
      <c r="H27" s="253"/>
      <c r="I27" s="63"/>
      <c r="J27" s="110">
        <f>SUM(H27)</f>
        <v>0</v>
      </c>
    </row>
    <row r="28" spans="1:10" s="38" customFormat="1" ht="15">
      <c r="A28" s="50"/>
      <c r="B28" s="122"/>
      <c r="C28" s="73">
        <v>4210</v>
      </c>
      <c r="D28" s="210" t="s">
        <v>59</v>
      </c>
      <c r="E28" s="135">
        <v>54</v>
      </c>
      <c r="F28" s="111"/>
      <c r="G28" s="134">
        <f>SUM(E28)</f>
        <v>54</v>
      </c>
      <c r="H28" s="254"/>
      <c r="I28" s="74"/>
      <c r="J28" s="110">
        <f>SUM(H28)</f>
        <v>0</v>
      </c>
    </row>
    <row r="29" spans="1:10" s="38" customFormat="1" ht="15">
      <c r="A29" s="50"/>
      <c r="B29" s="72"/>
      <c r="C29" s="73">
        <v>4170</v>
      </c>
      <c r="D29" s="209" t="s">
        <v>61</v>
      </c>
      <c r="E29" s="135"/>
      <c r="F29" s="111"/>
      <c r="G29" s="134">
        <f>SUM(E29)</f>
        <v>0</v>
      </c>
      <c r="H29" s="254">
        <v>354</v>
      </c>
      <c r="I29" s="74"/>
      <c r="J29" s="110">
        <f>SUM(H29)</f>
        <v>354</v>
      </c>
    </row>
    <row r="30" spans="1:10" s="38" customFormat="1" ht="28.5">
      <c r="A30" s="50"/>
      <c r="B30" s="72"/>
      <c r="C30" s="73">
        <v>4700</v>
      </c>
      <c r="D30" s="209" t="s">
        <v>60</v>
      </c>
      <c r="E30" s="135">
        <v>300</v>
      </c>
      <c r="F30" s="74"/>
      <c r="G30" s="134">
        <f>SUM(E30)</f>
        <v>300</v>
      </c>
      <c r="H30" s="254"/>
      <c r="I30" s="74"/>
      <c r="J30" s="110">
        <f>SUM(H30)</f>
        <v>0</v>
      </c>
    </row>
    <row r="31" spans="1:10" s="38" customFormat="1" ht="14.25">
      <c r="A31" s="65"/>
      <c r="B31" s="75"/>
      <c r="C31" s="76"/>
      <c r="D31" s="212"/>
      <c r="E31" s="135"/>
      <c r="F31" s="74"/>
      <c r="G31" s="134"/>
      <c r="H31" s="254"/>
      <c r="I31" s="74"/>
      <c r="J31" s="110"/>
    </row>
    <row r="32" spans="1:10" s="38" customFormat="1" ht="15">
      <c r="A32" s="65"/>
      <c r="B32" s="78">
        <v>80104</v>
      </c>
      <c r="C32" s="70"/>
      <c r="D32" s="80" t="s">
        <v>37</v>
      </c>
      <c r="E32" s="135"/>
      <c r="F32" s="74"/>
      <c r="G32" s="134"/>
      <c r="H32" s="255">
        <f>SUM(H33)</f>
        <v>18000</v>
      </c>
      <c r="I32" s="125"/>
      <c r="J32" s="126">
        <f>SUM(H32)</f>
        <v>18000</v>
      </c>
    </row>
    <row r="33" spans="1:10" s="38" customFormat="1" ht="14.25">
      <c r="A33" s="65"/>
      <c r="B33" s="75"/>
      <c r="C33" s="113" t="s">
        <v>19</v>
      </c>
      <c r="D33" s="101" t="s">
        <v>11</v>
      </c>
      <c r="E33" s="135"/>
      <c r="F33" s="74"/>
      <c r="G33" s="134"/>
      <c r="H33" s="254">
        <v>18000</v>
      </c>
      <c r="I33" s="74"/>
      <c r="J33" s="110">
        <f>SUM(H33:I33)</f>
        <v>18000</v>
      </c>
    </row>
    <row r="34" spans="1:10" s="38" customFormat="1" ht="14.25">
      <c r="A34" s="65"/>
      <c r="B34" s="75"/>
      <c r="C34" s="76"/>
      <c r="D34" s="212"/>
      <c r="E34" s="135"/>
      <c r="F34" s="74"/>
      <c r="G34" s="136"/>
      <c r="H34" s="254"/>
      <c r="I34" s="74"/>
      <c r="J34" s="109"/>
    </row>
    <row r="35" spans="1:10" s="38" customFormat="1" ht="15">
      <c r="A35" s="65"/>
      <c r="B35" s="78">
        <v>80110</v>
      </c>
      <c r="C35" s="70"/>
      <c r="D35" s="80" t="s">
        <v>64</v>
      </c>
      <c r="E35" s="135"/>
      <c r="F35" s="74"/>
      <c r="G35" s="136"/>
      <c r="H35" s="256">
        <f>SUM(H36)</f>
        <v>54</v>
      </c>
      <c r="I35" s="111"/>
      <c r="J35" s="112">
        <f>SUM(H35)</f>
        <v>54</v>
      </c>
    </row>
    <row r="36" spans="1:10" s="38" customFormat="1" ht="14.25">
      <c r="A36" s="65"/>
      <c r="B36" s="75"/>
      <c r="C36" s="71" t="s">
        <v>62</v>
      </c>
      <c r="D36" s="48" t="s">
        <v>63</v>
      </c>
      <c r="E36" s="135"/>
      <c r="F36" s="74"/>
      <c r="G36" s="136"/>
      <c r="H36" s="254">
        <v>54</v>
      </c>
      <c r="I36" s="74"/>
      <c r="J36" s="109">
        <f>SUM(H36:I36)</f>
        <v>54</v>
      </c>
    </row>
    <row r="37" spans="1:10" s="38" customFormat="1" ht="14.25">
      <c r="A37" s="65"/>
      <c r="B37" s="75"/>
      <c r="C37" s="76"/>
      <c r="D37" s="212"/>
      <c r="E37" s="135"/>
      <c r="F37" s="74"/>
      <c r="G37" s="136"/>
      <c r="H37" s="254"/>
      <c r="I37" s="74"/>
      <c r="J37" s="109"/>
    </row>
    <row r="38" spans="1:10" s="38" customFormat="1" ht="15">
      <c r="A38" s="65"/>
      <c r="B38" s="78">
        <v>80195</v>
      </c>
      <c r="C38" s="79"/>
      <c r="D38" s="80" t="s">
        <v>54</v>
      </c>
      <c r="E38" s="135"/>
      <c r="F38" s="74"/>
      <c r="G38" s="136"/>
      <c r="H38" s="256">
        <f>SUM(H39)</f>
        <v>8081</v>
      </c>
      <c r="I38" s="111"/>
      <c r="J38" s="112">
        <f>SUM(H38)</f>
        <v>8081</v>
      </c>
    </row>
    <row r="39" spans="1:10" s="38" customFormat="1" ht="14.25">
      <c r="A39" s="65"/>
      <c r="B39" s="75"/>
      <c r="C39" s="100" t="s">
        <v>7</v>
      </c>
      <c r="D39" s="101" t="s">
        <v>8</v>
      </c>
      <c r="E39" s="135"/>
      <c r="F39" s="74"/>
      <c r="G39" s="136"/>
      <c r="H39" s="254">
        <v>8081</v>
      </c>
      <c r="I39" s="74"/>
      <c r="J39" s="109">
        <f>SUM(H39)</f>
        <v>8081</v>
      </c>
    </row>
    <row r="40" spans="1:10" s="38" customFormat="1" ht="15" thickBot="1">
      <c r="A40" s="56"/>
      <c r="B40" s="60"/>
      <c r="C40" s="57"/>
      <c r="D40" s="211"/>
      <c r="E40" s="137"/>
      <c r="F40" s="91"/>
      <c r="G40" s="138"/>
      <c r="H40" s="257"/>
      <c r="I40" s="91"/>
      <c r="J40" s="139"/>
    </row>
    <row r="41" spans="1:10" s="38" customFormat="1" ht="15.75">
      <c r="A41" s="66">
        <v>851</v>
      </c>
      <c r="B41" s="156"/>
      <c r="C41" s="68"/>
      <c r="D41" s="107" t="s">
        <v>73</v>
      </c>
      <c r="E41" s="225">
        <f>E42+E48</f>
        <v>16000</v>
      </c>
      <c r="F41" s="226">
        <f>F42+F48</f>
        <v>0</v>
      </c>
      <c r="G41" s="227">
        <f>G42+G48</f>
        <v>16000</v>
      </c>
      <c r="H41" s="258">
        <f>H42+H48</f>
        <v>16000</v>
      </c>
      <c r="I41" s="228">
        <f>I42+I48+I56</f>
        <v>160</v>
      </c>
      <c r="J41" s="259">
        <f>SUM(H41:I41)</f>
        <v>16160</v>
      </c>
    </row>
    <row r="42" spans="1:10" s="38" customFormat="1" ht="15">
      <c r="A42" s="49"/>
      <c r="B42" s="157">
        <v>85153</v>
      </c>
      <c r="C42" s="158"/>
      <c r="D42" s="159" t="s">
        <v>74</v>
      </c>
      <c r="E42" s="81">
        <f>SUM(E43:E46)</f>
        <v>10000</v>
      </c>
      <c r="F42" s="82"/>
      <c r="G42" s="83">
        <f>SUM(E42:F42)</f>
        <v>10000</v>
      </c>
      <c r="H42" s="260">
        <f>SUM(H43:H46)</f>
        <v>10000</v>
      </c>
      <c r="I42" s="82"/>
      <c r="J42" s="84">
        <f>SUM(H42:I42)</f>
        <v>10000</v>
      </c>
    </row>
    <row r="43" spans="1:10" s="38" customFormat="1" ht="14.25">
      <c r="A43" s="50"/>
      <c r="B43" s="160"/>
      <c r="C43" s="100" t="s">
        <v>75</v>
      </c>
      <c r="D43" s="101" t="s">
        <v>61</v>
      </c>
      <c r="E43" s="85"/>
      <c r="F43" s="77"/>
      <c r="G43" s="86"/>
      <c r="H43" s="261">
        <v>9000</v>
      </c>
      <c r="I43" s="77"/>
      <c r="J43" s="87">
        <f>SUM(H43:I43)</f>
        <v>9000</v>
      </c>
    </row>
    <row r="44" spans="1:10" s="38" customFormat="1" ht="14.25">
      <c r="A44" s="50"/>
      <c r="B44" s="160"/>
      <c r="C44" s="100" t="s">
        <v>5</v>
      </c>
      <c r="D44" s="101" t="s">
        <v>6</v>
      </c>
      <c r="E44" s="85"/>
      <c r="F44" s="77"/>
      <c r="G44" s="86"/>
      <c r="H44" s="261">
        <v>1000</v>
      </c>
      <c r="I44" s="77"/>
      <c r="J44" s="87">
        <f>SUM(H44:I44)</f>
        <v>1000</v>
      </c>
    </row>
    <row r="45" spans="1:10" s="38" customFormat="1" ht="14.25">
      <c r="A45" s="50"/>
      <c r="B45" s="160"/>
      <c r="C45" s="100" t="s">
        <v>7</v>
      </c>
      <c r="D45" s="101" t="s">
        <v>8</v>
      </c>
      <c r="E45" s="85">
        <v>9000</v>
      </c>
      <c r="F45" s="77"/>
      <c r="G45" s="86">
        <f>SUM(E45:F45)</f>
        <v>9000</v>
      </c>
      <c r="H45" s="261"/>
      <c r="I45" s="77"/>
      <c r="J45" s="87"/>
    </row>
    <row r="46" spans="1:10" s="38" customFormat="1" ht="28.5">
      <c r="A46" s="50"/>
      <c r="B46" s="160"/>
      <c r="C46" s="73">
        <v>4700</v>
      </c>
      <c r="D46" s="209" t="s">
        <v>60</v>
      </c>
      <c r="E46" s="85">
        <v>1000</v>
      </c>
      <c r="F46" s="77"/>
      <c r="G46" s="86">
        <f>SUM(E46:F46)</f>
        <v>1000</v>
      </c>
      <c r="H46" s="261"/>
      <c r="I46" s="77"/>
      <c r="J46" s="87"/>
    </row>
    <row r="47" spans="1:10" s="38" customFormat="1" ht="14.25">
      <c r="A47" s="50"/>
      <c r="B47" s="72"/>
      <c r="C47" s="73"/>
      <c r="D47" s="210"/>
      <c r="E47" s="85"/>
      <c r="F47" s="77"/>
      <c r="G47" s="86"/>
      <c r="H47" s="261"/>
      <c r="I47" s="77"/>
      <c r="J47" s="87"/>
    </row>
    <row r="48" spans="1:10" s="38" customFormat="1" ht="15">
      <c r="A48" s="50"/>
      <c r="B48" s="78">
        <v>85154</v>
      </c>
      <c r="C48" s="79"/>
      <c r="D48" s="80" t="s">
        <v>33</v>
      </c>
      <c r="E48" s="81">
        <f>SUM(E49:E54)</f>
        <v>6000</v>
      </c>
      <c r="F48" s="82"/>
      <c r="G48" s="83">
        <f>SUM(E48)</f>
        <v>6000</v>
      </c>
      <c r="H48" s="260">
        <f>SUM(H49:H54)</f>
        <v>6000</v>
      </c>
      <c r="I48" s="82"/>
      <c r="J48" s="162">
        <f>SUM(H48:I48)</f>
        <v>6000</v>
      </c>
    </row>
    <row r="49" spans="1:10" s="38" customFormat="1" ht="14.25">
      <c r="A49" s="50"/>
      <c r="B49" s="72"/>
      <c r="C49" s="100" t="s">
        <v>75</v>
      </c>
      <c r="D49" s="101" t="s">
        <v>61</v>
      </c>
      <c r="E49" s="85"/>
      <c r="F49" s="77"/>
      <c r="G49" s="86"/>
      <c r="H49" s="261">
        <v>3000</v>
      </c>
      <c r="I49" s="77"/>
      <c r="J49" s="87">
        <f>SUM(H49:I49)</f>
        <v>3000</v>
      </c>
    </row>
    <row r="50" spans="1:10" s="38" customFormat="1" ht="14.25">
      <c r="A50" s="50"/>
      <c r="B50" s="72"/>
      <c r="C50" s="100" t="s">
        <v>5</v>
      </c>
      <c r="D50" s="101" t="s">
        <v>6</v>
      </c>
      <c r="E50" s="85"/>
      <c r="F50" s="77"/>
      <c r="G50" s="86"/>
      <c r="H50" s="261">
        <v>3000</v>
      </c>
      <c r="I50" s="77"/>
      <c r="J50" s="87">
        <f>SUM(H50:I50)</f>
        <v>3000</v>
      </c>
    </row>
    <row r="51" spans="1:10" s="38" customFormat="1" ht="14.25">
      <c r="A51" s="50"/>
      <c r="B51" s="72"/>
      <c r="C51" s="100" t="s">
        <v>7</v>
      </c>
      <c r="D51" s="101" t="s">
        <v>8</v>
      </c>
      <c r="E51" s="85">
        <v>700</v>
      </c>
      <c r="F51" s="77"/>
      <c r="G51" s="86">
        <f>SUM(E51)</f>
        <v>700</v>
      </c>
      <c r="H51" s="261"/>
      <c r="I51" s="77"/>
      <c r="J51" s="87">
        <f>SUM(H51:I51)</f>
        <v>0</v>
      </c>
    </row>
    <row r="52" spans="1:10" s="38" customFormat="1" ht="14.25">
      <c r="A52" s="50"/>
      <c r="B52" s="72"/>
      <c r="C52" s="100" t="s">
        <v>76</v>
      </c>
      <c r="D52" s="161" t="s">
        <v>77</v>
      </c>
      <c r="E52" s="85">
        <v>3000</v>
      </c>
      <c r="F52" s="77"/>
      <c r="G52" s="86">
        <f>SUM(E52)</f>
        <v>3000</v>
      </c>
      <c r="H52" s="261"/>
      <c r="I52" s="77"/>
      <c r="J52" s="87"/>
    </row>
    <row r="53" spans="1:10" s="38" customFormat="1" ht="14.25">
      <c r="A53" s="50"/>
      <c r="B53" s="72"/>
      <c r="C53" s="100" t="s">
        <v>29</v>
      </c>
      <c r="D53" s="101" t="s">
        <v>15</v>
      </c>
      <c r="E53" s="85">
        <v>300</v>
      </c>
      <c r="F53" s="77"/>
      <c r="G53" s="86">
        <f>SUM(E53)</f>
        <v>300</v>
      </c>
      <c r="H53" s="261"/>
      <c r="I53" s="77"/>
      <c r="J53" s="87"/>
    </row>
    <row r="54" spans="1:10" s="38" customFormat="1" ht="28.5">
      <c r="A54" s="50"/>
      <c r="B54" s="72"/>
      <c r="C54" s="73">
        <v>4700</v>
      </c>
      <c r="D54" s="209" t="s">
        <v>60</v>
      </c>
      <c r="E54" s="85">
        <v>2000</v>
      </c>
      <c r="F54" s="77"/>
      <c r="G54" s="86">
        <f>SUM(E54)</f>
        <v>2000</v>
      </c>
      <c r="H54" s="261"/>
      <c r="I54" s="77"/>
      <c r="J54" s="87"/>
    </row>
    <row r="55" spans="1:10" s="38" customFormat="1" ht="14.25">
      <c r="A55" s="50"/>
      <c r="B55" s="75"/>
      <c r="C55" s="163"/>
      <c r="D55" s="164"/>
      <c r="E55" s="85"/>
      <c r="F55" s="77"/>
      <c r="G55" s="86"/>
      <c r="H55" s="261"/>
      <c r="I55" s="77"/>
      <c r="J55" s="87"/>
    </row>
    <row r="56" spans="1:10" s="38" customFormat="1" ht="15">
      <c r="A56" s="50"/>
      <c r="B56" s="167">
        <v>85195</v>
      </c>
      <c r="C56" s="168"/>
      <c r="D56" s="169" t="s">
        <v>54</v>
      </c>
      <c r="E56" s="85"/>
      <c r="F56" s="77"/>
      <c r="G56" s="86"/>
      <c r="H56" s="261"/>
      <c r="I56" s="82">
        <f>SUM(I57)</f>
        <v>160</v>
      </c>
      <c r="J56" s="162">
        <f>SUM(I56)</f>
        <v>160</v>
      </c>
    </row>
    <row r="57" spans="1:10" s="38" customFormat="1" ht="14.25">
      <c r="A57" s="50"/>
      <c r="B57" s="165"/>
      <c r="C57" s="166" t="s">
        <v>5</v>
      </c>
      <c r="D57" s="101" t="s">
        <v>6</v>
      </c>
      <c r="E57" s="85"/>
      <c r="F57" s="77"/>
      <c r="G57" s="86"/>
      <c r="H57" s="261"/>
      <c r="I57" s="77">
        <v>160</v>
      </c>
      <c r="J57" s="87">
        <f>SUM(I57)</f>
        <v>160</v>
      </c>
    </row>
    <row r="58" spans="1:10" s="38" customFormat="1" ht="15" thickBot="1">
      <c r="A58" s="53"/>
      <c r="B58" s="88"/>
      <c r="C58" s="89"/>
      <c r="D58" s="90"/>
      <c r="E58" s="137"/>
      <c r="F58" s="91"/>
      <c r="G58" s="140"/>
      <c r="H58" s="257"/>
      <c r="I58" s="91"/>
      <c r="J58" s="92"/>
    </row>
    <row r="59" spans="1:10" s="38" customFormat="1" ht="15.75">
      <c r="A59" s="66">
        <v>852</v>
      </c>
      <c r="B59" s="67"/>
      <c r="C59" s="69"/>
      <c r="D59" s="107" t="s">
        <v>53</v>
      </c>
      <c r="E59" s="108">
        <f aca="true" t="shared" si="0" ref="E59:J59">E60+E65+E69+E72+E75</f>
        <v>14095</v>
      </c>
      <c r="F59" s="228">
        <f t="shared" si="0"/>
        <v>5000</v>
      </c>
      <c r="G59" s="229">
        <f t="shared" si="0"/>
        <v>19095</v>
      </c>
      <c r="H59" s="258">
        <f t="shared" si="0"/>
        <v>114300</v>
      </c>
      <c r="I59" s="228">
        <f t="shared" si="0"/>
        <v>5000</v>
      </c>
      <c r="J59" s="259">
        <f t="shared" si="0"/>
        <v>119300</v>
      </c>
    </row>
    <row r="60" spans="1:10" s="38" customFormat="1" ht="15">
      <c r="A60" s="51"/>
      <c r="B60" s="93">
        <v>85203</v>
      </c>
      <c r="C60" s="93"/>
      <c r="D60" s="94" t="s">
        <v>57</v>
      </c>
      <c r="E60" s="95">
        <f>SUM(E61:E63)</f>
        <v>3</v>
      </c>
      <c r="F60" s="96">
        <f>SUM(F61:F63)</f>
        <v>3000</v>
      </c>
      <c r="G60" s="230">
        <f>SUM(G61:G63)</f>
        <v>3003</v>
      </c>
      <c r="H60" s="262"/>
      <c r="I60" s="96">
        <f>SUM(I61:I63)</f>
        <v>3000</v>
      </c>
      <c r="J60" s="98">
        <f>SUM(H60:I60)</f>
        <v>3000</v>
      </c>
    </row>
    <row r="61" spans="1:10" s="38" customFormat="1" ht="15">
      <c r="A61" s="51"/>
      <c r="B61" s="93"/>
      <c r="C61" s="99">
        <v>4010</v>
      </c>
      <c r="D61" s="170" t="s">
        <v>11</v>
      </c>
      <c r="E61" s="102">
        <v>3</v>
      </c>
      <c r="F61" s="105"/>
      <c r="G61" s="104">
        <f>SUM(E61:F61)</f>
        <v>3</v>
      </c>
      <c r="H61" s="263"/>
      <c r="I61" s="105">
        <v>3000</v>
      </c>
      <c r="J61" s="106">
        <f>SUM(I61)</f>
        <v>3000</v>
      </c>
    </row>
    <row r="62" spans="1:10" s="38" customFormat="1" ht="15">
      <c r="A62" s="51"/>
      <c r="B62" s="93"/>
      <c r="C62" s="99">
        <v>4170</v>
      </c>
      <c r="D62" s="170" t="s">
        <v>61</v>
      </c>
      <c r="E62" s="102"/>
      <c r="F62" s="105"/>
      <c r="G62" s="104"/>
      <c r="H62" s="263"/>
      <c r="I62" s="105"/>
      <c r="J62" s="106"/>
    </row>
    <row r="63" spans="1:10" s="38" customFormat="1" ht="15">
      <c r="A63" s="51"/>
      <c r="B63" s="93"/>
      <c r="C63" s="99">
        <v>4300</v>
      </c>
      <c r="D63" s="170" t="s">
        <v>8</v>
      </c>
      <c r="E63" s="102"/>
      <c r="F63" s="105">
        <v>3000</v>
      </c>
      <c r="G63" s="104">
        <f>SUM(E63:F63)</f>
        <v>3000</v>
      </c>
      <c r="H63" s="263"/>
      <c r="I63" s="105"/>
      <c r="J63" s="106"/>
    </row>
    <row r="64" spans="1:10" s="38" customFormat="1" ht="15">
      <c r="A64" s="51"/>
      <c r="B64" s="93"/>
      <c r="C64" s="93"/>
      <c r="D64" s="94"/>
      <c r="E64" s="102"/>
      <c r="F64" s="105"/>
      <c r="G64" s="104"/>
      <c r="H64" s="263"/>
      <c r="I64" s="105"/>
      <c r="J64" s="106"/>
    </row>
    <row r="65" spans="1:11" s="38" customFormat="1" ht="45">
      <c r="A65" s="51"/>
      <c r="B65" s="171">
        <v>85212</v>
      </c>
      <c r="C65" s="93"/>
      <c r="D65" s="94" t="s">
        <v>78</v>
      </c>
      <c r="E65" s="132"/>
      <c r="F65" s="174">
        <f>SUM(F66:F67)</f>
        <v>2000</v>
      </c>
      <c r="G65" s="231">
        <f>SUM(F65)</f>
        <v>2000</v>
      </c>
      <c r="H65" s="264"/>
      <c r="I65" s="174">
        <f>SUM(I66:I67)</f>
        <v>2000</v>
      </c>
      <c r="J65" s="126">
        <f>SUM(H65:I65)</f>
        <v>2000</v>
      </c>
      <c r="K65" s="236"/>
    </row>
    <row r="66" spans="1:10" s="38" customFormat="1" ht="15">
      <c r="A66" s="51"/>
      <c r="B66" s="93"/>
      <c r="C66" s="172">
        <v>3110</v>
      </c>
      <c r="D66" s="173" t="s">
        <v>79</v>
      </c>
      <c r="E66" s="102"/>
      <c r="F66" s="105">
        <v>2000</v>
      </c>
      <c r="G66" s="232">
        <f>SUM(F66)</f>
        <v>2000</v>
      </c>
      <c r="H66" s="263"/>
      <c r="I66" s="105"/>
      <c r="J66" s="106"/>
    </row>
    <row r="67" spans="1:10" s="38" customFormat="1" ht="29.25">
      <c r="A67" s="51"/>
      <c r="B67" s="93"/>
      <c r="C67" s="100" t="s">
        <v>80</v>
      </c>
      <c r="D67" s="170" t="s">
        <v>81</v>
      </c>
      <c r="E67" s="102"/>
      <c r="F67" s="105"/>
      <c r="G67" s="104"/>
      <c r="H67" s="263"/>
      <c r="I67" s="105">
        <v>2000</v>
      </c>
      <c r="J67" s="106">
        <f>SUM(H67:I67)</f>
        <v>2000</v>
      </c>
    </row>
    <row r="68" spans="1:10" s="38" customFormat="1" ht="15">
      <c r="A68" s="51"/>
      <c r="B68" s="93"/>
      <c r="C68" s="93"/>
      <c r="D68" s="94"/>
      <c r="E68" s="102"/>
      <c r="F68" s="105"/>
      <c r="G68" s="104"/>
      <c r="H68" s="263"/>
      <c r="I68" s="105"/>
      <c r="J68" s="106"/>
    </row>
    <row r="69" spans="1:10" s="38" customFormat="1" ht="15">
      <c r="A69" s="51"/>
      <c r="B69" s="78">
        <v>85214</v>
      </c>
      <c r="C69" s="175"/>
      <c r="D69" s="80" t="s">
        <v>82</v>
      </c>
      <c r="E69" s="95">
        <f>SUM(E70)</f>
        <v>13000</v>
      </c>
      <c r="F69" s="96"/>
      <c r="G69" s="97">
        <f>SUM(E69)</f>
        <v>13000</v>
      </c>
      <c r="H69" s="263"/>
      <c r="I69" s="105"/>
      <c r="J69" s="106"/>
    </row>
    <row r="70" spans="1:10" s="38" customFormat="1" ht="15">
      <c r="A70" s="51"/>
      <c r="B70" s="114"/>
      <c r="C70" s="73">
        <v>3110</v>
      </c>
      <c r="D70" s="161" t="s">
        <v>79</v>
      </c>
      <c r="E70" s="102">
        <v>13000</v>
      </c>
      <c r="F70" s="105"/>
      <c r="G70" s="104">
        <f>SUM(E70)</f>
        <v>13000</v>
      </c>
      <c r="H70" s="263"/>
      <c r="I70" s="105"/>
      <c r="J70" s="106"/>
    </row>
    <row r="71" spans="1:10" s="38" customFormat="1" ht="15">
      <c r="A71" s="51"/>
      <c r="B71" s="93"/>
      <c r="C71" s="93"/>
      <c r="D71" s="94"/>
      <c r="E71" s="102"/>
      <c r="F71" s="105"/>
      <c r="G71" s="104"/>
      <c r="H71" s="263"/>
      <c r="I71" s="105"/>
      <c r="J71" s="106"/>
    </row>
    <row r="72" spans="1:10" s="38" customFormat="1" ht="15">
      <c r="A72" s="51"/>
      <c r="B72" s="78">
        <v>85219</v>
      </c>
      <c r="C72" s="175"/>
      <c r="D72" s="80" t="s">
        <v>83</v>
      </c>
      <c r="E72" s="95">
        <f>SUM(E73)</f>
        <v>1092</v>
      </c>
      <c r="F72" s="96"/>
      <c r="G72" s="97">
        <f>SUM(E72)</f>
        <v>1092</v>
      </c>
      <c r="H72" s="263"/>
      <c r="I72" s="105"/>
      <c r="J72" s="106"/>
    </row>
    <row r="73" spans="1:10" s="38" customFormat="1" ht="15">
      <c r="A73" s="51"/>
      <c r="B73" s="114"/>
      <c r="C73" s="113" t="s">
        <v>19</v>
      </c>
      <c r="D73" s="101" t="s">
        <v>11</v>
      </c>
      <c r="E73" s="102">
        <v>1092</v>
      </c>
      <c r="F73" s="105"/>
      <c r="G73" s="104">
        <f>SUM(E73)</f>
        <v>1092</v>
      </c>
      <c r="H73" s="263"/>
      <c r="I73" s="105"/>
      <c r="J73" s="106"/>
    </row>
    <row r="74" spans="1:10" s="38" customFormat="1" ht="15">
      <c r="A74" s="51"/>
      <c r="B74" s="93"/>
      <c r="C74" s="93"/>
      <c r="D74" s="94"/>
      <c r="E74" s="102"/>
      <c r="F74" s="105"/>
      <c r="G74" s="104"/>
      <c r="H74" s="263"/>
      <c r="I74" s="105"/>
      <c r="J74" s="106"/>
    </row>
    <row r="75" spans="1:10" s="38" customFormat="1" ht="15">
      <c r="A75" s="51"/>
      <c r="B75" s="78">
        <v>85295</v>
      </c>
      <c r="C75" s="115"/>
      <c r="D75" s="80" t="s">
        <v>54</v>
      </c>
      <c r="E75" s="102"/>
      <c r="F75" s="105"/>
      <c r="G75" s="104"/>
      <c r="H75" s="264">
        <f>SUM(H76)</f>
        <v>114300</v>
      </c>
      <c r="I75" s="174"/>
      <c r="J75" s="126">
        <f>SUM(H75)</f>
        <v>114300</v>
      </c>
    </row>
    <row r="76" spans="1:10" s="38" customFormat="1" ht="15">
      <c r="A76" s="51"/>
      <c r="B76" s="114"/>
      <c r="C76" s="113" t="s">
        <v>84</v>
      </c>
      <c r="D76" s="101" t="s">
        <v>79</v>
      </c>
      <c r="E76" s="102"/>
      <c r="F76" s="105"/>
      <c r="G76" s="104"/>
      <c r="H76" s="263">
        <v>114300</v>
      </c>
      <c r="I76" s="105"/>
      <c r="J76" s="106">
        <f>SUM(H76:I76)</f>
        <v>114300</v>
      </c>
    </row>
    <row r="77" spans="1:10" s="38" customFormat="1" ht="15.75" thickBot="1">
      <c r="A77" s="176"/>
      <c r="B77" s="182"/>
      <c r="C77" s="183"/>
      <c r="D77" s="57"/>
      <c r="E77" s="128"/>
      <c r="F77" s="179"/>
      <c r="G77" s="180"/>
      <c r="H77" s="265"/>
      <c r="I77" s="179"/>
      <c r="J77" s="181"/>
    </row>
    <row r="78" spans="1:10" s="38" customFormat="1" ht="15.75">
      <c r="A78" s="66">
        <v>900</v>
      </c>
      <c r="B78" s="66"/>
      <c r="C78" s="69"/>
      <c r="D78" s="107" t="s">
        <v>86</v>
      </c>
      <c r="E78" s="186">
        <f>SUM(E79)</f>
        <v>7000</v>
      </c>
      <c r="F78" s="187"/>
      <c r="G78" s="188">
        <f>SUM(E78)</f>
        <v>7000</v>
      </c>
      <c r="H78" s="266">
        <f>SUM(H79)</f>
        <v>7000</v>
      </c>
      <c r="I78" s="187"/>
      <c r="J78" s="184">
        <f>SUM(H78)</f>
        <v>7000</v>
      </c>
    </row>
    <row r="79" spans="1:10" s="38" customFormat="1" ht="15">
      <c r="A79" s="51"/>
      <c r="B79" s="78">
        <v>90095</v>
      </c>
      <c r="C79" s="175"/>
      <c r="D79" s="185" t="s">
        <v>54</v>
      </c>
      <c r="E79" s="233">
        <f>SUM(E80:E81)</f>
        <v>7000</v>
      </c>
      <c r="F79" s="189"/>
      <c r="G79" s="190">
        <f>SUM(E79)</f>
        <v>7000</v>
      </c>
      <c r="H79" s="267">
        <f>SUM(H80)</f>
        <v>7000</v>
      </c>
      <c r="I79" s="189"/>
      <c r="J79" s="193">
        <f>SUM(H79)</f>
        <v>7000</v>
      </c>
    </row>
    <row r="80" spans="1:10" s="38" customFormat="1" ht="15">
      <c r="A80" s="51"/>
      <c r="B80" s="160"/>
      <c r="C80" s="99">
        <v>4170</v>
      </c>
      <c r="D80" s="170" t="s">
        <v>61</v>
      </c>
      <c r="E80" s="135"/>
      <c r="F80" s="103"/>
      <c r="G80" s="194"/>
      <c r="H80" s="268">
        <v>7000</v>
      </c>
      <c r="I80" s="103"/>
      <c r="J80" s="195">
        <f>SUM(H80:I80)</f>
        <v>7000</v>
      </c>
    </row>
    <row r="81" spans="1:10" s="38" customFormat="1" ht="15">
      <c r="A81" s="51"/>
      <c r="B81" s="160"/>
      <c r="C81" s="99">
        <v>4300</v>
      </c>
      <c r="D81" s="170" t="s">
        <v>8</v>
      </c>
      <c r="E81" s="135">
        <v>7000</v>
      </c>
      <c r="F81" s="103"/>
      <c r="G81" s="194">
        <f>SUM(E81:F81)</f>
        <v>7000</v>
      </c>
      <c r="H81" s="268"/>
      <c r="I81" s="103"/>
      <c r="J81" s="195"/>
    </row>
    <row r="82" spans="1:10" s="38" customFormat="1" ht="15.75" thickBot="1">
      <c r="A82" s="176"/>
      <c r="B82" s="177"/>
      <c r="C82" s="177"/>
      <c r="D82" s="178"/>
      <c r="E82" s="137"/>
      <c r="F82" s="196"/>
      <c r="G82" s="197"/>
      <c r="H82" s="269"/>
      <c r="I82" s="196"/>
      <c r="J82" s="198"/>
    </row>
    <row r="83" spans="1:10" s="38" customFormat="1" ht="15.75">
      <c r="A83" s="66">
        <v>921</v>
      </c>
      <c r="B83" s="66"/>
      <c r="C83" s="143"/>
      <c r="D83" s="199" t="s">
        <v>85</v>
      </c>
      <c r="E83" s="147">
        <f>SUM(E84)</f>
        <v>9000</v>
      </c>
      <c r="F83" s="203"/>
      <c r="G83" s="204">
        <f>SUM(E83)</f>
        <v>9000</v>
      </c>
      <c r="H83" s="270">
        <f>SUM(H84)</f>
        <v>9000</v>
      </c>
      <c r="I83" s="203"/>
      <c r="J83" s="205">
        <f>SUM(H83)</f>
        <v>9000</v>
      </c>
    </row>
    <row r="84" spans="1:10" s="38" customFormat="1" ht="15">
      <c r="A84" s="51"/>
      <c r="B84" s="78">
        <v>92195</v>
      </c>
      <c r="C84" s="175"/>
      <c r="D84" s="185" t="s">
        <v>54</v>
      </c>
      <c r="E84" s="95">
        <f>SUM(E85:E87)</f>
        <v>9000</v>
      </c>
      <c r="F84" s="96"/>
      <c r="G84" s="97">
        <f>SUM(E84)</f>
        <v>9000</v>
      </c>
      <c r="H84" s="262">
        <f>SUM(H85:H87)</f>
        <v>9000</v>
      </c>
      <c r="I84" s="96"/>
      <c r="J84" s="98">
        <f>SUM(H84)</f>
        <v>9000</v>
      </c>
    </row>
    <row r="85" spans="1:10" s="38" customFormat="1" ht="29.25">
      <c r="A85" s="51"/>
      <c r="B85" s="200"/>
      <c r="C85" s="201">
        <v>3040</v>
      </c>
      <c r="D85" s="191" t="s">
        <v>87</v>
      </c>
      <c r="E85" s="102"/>
      <c r="F85" s="105"/>
      <c r="G85" s="104"/>
      <c r="H85" s="263">
        <v>4000</v>
      </c>
      <c r="I85" s="105"/>
      <c r="J85" s="106">
        <f>SUM(H85)</f>
        <v>4000</v>
      </c>
    </row>
    <row r="86" spans="1:10" s="38" customFormat="1" ht="15">
      <c r="A86" s="51"/>
      <c r="B86" s="93"/>
      <c r="C86" s="201">
        <v>4170</v>
      </c>
      <c r="D86" s="191" t="s">
        <v>61</v>
      </c>
      <c r="E86" s="95"/>
      <c r="F86" s="96"/>
      <c r="G86" s="97"/>
      <c r="H86" s="271">
        <v>5000</v>
      </c>
      <c r="I86" s="96"/>
      <c r="J86" s="106">
        <v>5000</v>
      </c>
    </row>
    <row r="87" spans="1:10" s="38" customFormat="1" ht="15">
      <c r="A87" s="51"/>
      <c r="B87" s="99"/>
      <c r="C87" s="73">
        <v>4300</v>
      </c>
      <c r="D87" s="161" t="s">
        <v>8</v>
      </c>
      <c r="E87" s="102">
        <v>9000</v>
      </c>
      <c r="F87" s="103"/>
      <c r="G87" s="104">
        <f>SUM(E87:F87)</f>
        <v>9000</v>
      </c>
      <c r="H87" s="263"/>
      <c r="I87" s="105"/>
      <c r="J87" s="106"/>
    </row>
    <row r="88" spans="1:10" s="38" customFormat="1" ht="15.75" thickBot="1">
      <c r="A88" s="51"/>
      <c r="B88" s="52"/>
      <c r="C88" s="192"/>
      <c r="D88" s="202"/>
      <c r="E88" s="102"/>
      <c r="F88" s="105"/>
      <c r="G88" s="104"/>
      <c r="H88" s="263"/>
      <c r="I88" s="105"/>
      <c r="J88" s="106"/>
    </row>
    <row r="89" spans="1:10" ht="18.75" customHeight="1">
      <c r="A89" s="52"/>
      <c r="B89" s="52"/>
      <c r="C89" s="52"/>
      <c r="D89" s="213" t="s">
        <v>36</v>
      </c>
      <c r="E89" s="234">
        <f aca="true" t="shared" si="1" ref="E89:J89">E11+E20+E25+E41+E59+E78+E83</f>
        <v>82003</v>
      </c>
      <c r="F89" s="61">
        <f t="shared" si="1"/>
        <v>5000</v>
      </c>
      <c r="G89" s="235">
        <f t="shared" si="1"/>
        <v>87003</v>
      </c>
      <c r="H89" s="272">
        <f t="shared" si="1"/>
        <v>190289</v>
      </c>
      <c r="I89" s="61">
        <f t="shared" si="1"/>
        <v>5160</v>
      </c>
      <c r="J89" s="62">
        <f t="shared" si="1"/>
        <v>195449</v>
      </c>
    </row>
    <row r="90" spans="1:7" ht="15">
      <c r="A90" s="35"/>
      <c r="B90" s="23"/>
      <c r="C90" s="23"/>
      <c r="D90" s="23"/>
      <c r="E90" s="36"/>
      <c r="F90" s="37"/>
      <c r="G90" s="28"/>
    </row>
    <row r="91" spans="1:7" ht="15">
      <c r="A91" s="35"/>
      <c r="B91" s="23"/>
      <c r="C91" s="23"/>
      <c r="D91" s="23"/>
      <c r="E91" s="36"/>
      <c r="F91" s="37"/>
      <c r="G91" s="28"/>
    </row>
    <row r="92" spans="1:10" ht="15">
      <c r="A92" s="35"/>
      <c r="B92" s="23"/>
      <c r="C92" s="23"/>
      <c r="D92" s="23"/>
      <c r="E92" s="36"/>
      <c r="F92" s="36"/>
      <c r="G92" s="28"/>
      <c r="I92" s="34"/>
      <c r="J92" s="33"/>
    </row>
    <row r="93" spans="1:10" ht="15">
      <c r="A93" s="35"/>
      <c r="B93" s="23"/>
      <c r="C93" s="23"/>
      <c r="D93" s="23"/>
      <c r="E93" s="36"/>
      <c r="F93" s="36"/>
      <c r="G93" s="28"/>
      <c r="I93" s="36" t="s">
        <v>49</v>
      </c>
      <c r="J93" s="37"/>
    </row>
    <row r="94" spans="9:10" ht="14.25">
      <c r="I94" s="36"/>
      <c r="J94" s="36"/>
    </row>
    <row r="95" spans="9:10" ht="14.25">
      <c r="I95" s="36"/>
      <c r="J95" s="36"/>
    </row>
    <row r="96" ht="14.25">
      <c r="I96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1968503937007874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2008-04-01T12:02:39Z</cp:lastPrinted>
  <dcterms:created xsi:type="dcterms:W3CDTF">2000-11-02T08:00:54Z</dcterms:created>
  <dcterms:modified xsi:type="dcterms:W3CDTF">2009-03-06T12:02:29Z</dcterms:modified>
  <cp:category/>
  <cp:version/>
  <cp:contentType/>
  <cp:contentStatus/>
  <cp:revision>1</cp:revision>
</cp:coreProperties>
</file>