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<sst xmlns="http://schemas.openxmlformats.org/spreadsheetml/2006/main" count="201" uniqueCount="96">
  <si>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</si>
  <si>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</si>
  <si>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</si>
  <si>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</si>
  <si>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</si>
  <si>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</si>
  <si>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</si>
  <si>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</si>
  <si>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</si>
  <si>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</si>
  <si>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</si>
  <si>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</si>
  <si>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</si>
  <si>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</si>
  <si>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</si>
  <si>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</si>
  <si>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</si>
  <si>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</si>
  <si>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</si>
  <si>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</si>
  <si>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</si>
  <si>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</si>
  <si>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</si>
  <si>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</si>
  <si>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</si>
  <si>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</si>
  <si>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</si>
  <si>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</si>
  <si>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</si>
  <si>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</si>
  <si>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</si>
  <si>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</si>
  <si>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</si>
  <si>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</si>
  <si>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</si>
  <si>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</si>
  <si>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</si>
  <si>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</si>
  <si>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</si>
  <si>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</si>
  <si>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</si>
  <si>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</si>
  <si>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</si>
  <si>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</si>
  <si>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</si>
  <si>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</si>
  <si>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</si>
  <si>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</si>
  <si>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</si>
  <si>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</si>
  <si>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</si>
  <si>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Załącznik Nr 2</t>
  </si>
  <si>
    <t xml:space="preserve">Razem plan </t>
  </si>
  <si>
    <t>Zmiana planu wydatków budżetu gminy na 2007 rok.</t>
  </si>
  <si>
    <t>Oświata i wychowanie</t>
  </si>
  <si>
    <t>Urzędy nacz.org.wł. państw.,kontroli i ochr.prawa oraz sądownictwa</t>
  </si>
  <si>
    <t>Wynagrodzenia bezosobowe</t>
  </si>
  <si>
    <t>Pomoc Społeczna</t>
  </si>
  <si>
    <t>Ośrodki wsparcia</t>
  </si>
  <si>
    <t>4370</t>
  </si>
  <si>
    <t>Opłaty z tytułu zakupu usług telekomunikacyjnych telefonii stacjonarnej</t>
  </si>
  <si>
    <t>Ochrona zdrowia</t>
  </si>
  <si>
    <t>4750</t>
  </si>
  <si>
    <t>Zakup akcesoriów komputerowych, w tym programów i licencji</t>
  </si>
  <si>
    <t>Ośrodki pomocy społecznej</t>
  </si>
  <si>
    <t>Wybory do Sejmu i Senatu</t>
  </si>
  <si>
    <t xml:space="preserve">Składki na Fundusz Pracy </t>
  </si>
  <si>
    <t>Zakup usług zdrowotnych</t>
  </si>
  <si>
    <t xml:space="preserve">Zakup usług pozostałych </t>
  </si>
  <si>
    <t>Administracja publiczna</t>
  </si>
  <si>
    <t>Urzędy wojewódzkie</t>
  </si>
  <si>
    <t>Szkoły podstawowe</t>
  </si>
  <si>
    <t>4280</t>
  </si>
  <si>
    <t>4350</t>
  </si>
  <si>
    <t>Zakup usług dostępu do sieci Internet</t>
  </si>
  <si>
    <t>Oddziały przedszkolne w szkołach podstawowych</t>
  </si>
  <si>
    <t>Gimnazja</t>
  </si>
  <si>
    <t>4170</t>
  </si>
  <si>
    <t>Dowożenie uczniów do szkół</t>
  </si>
  <si>
    <t>Zespoły ekonomiczno-administracyjne szkół</t>
  </si>
  <si>
    <t>4360</t>
  </si>
  <si>
    <t>Opłaty z tytułu zakupu usług telekomunikacyjnych telefonii komórkowej</t>
  </si>
  <si>
    <t>Pozostała działalność</t>
  </si>
  <si>
    <t xml:space="preserve">Urzędy nacz.org.wł. państw.,kontroli i ochr.prawa </t>
  </si>
  <si>
    <t xml:space="preserve">Zakup materiałów i wyposażenia </t>
  </si>
  <si>
    <t>Zasiłki i pomoc w nat.oraz skł.na ubezp.społ.</t>
  </si>
  <si>
    <t>Świadczenia społeczne</t>
  </si>
  <si>
    <t>3110</t>
  </si>
  <si>
    <t>Edukacyjna opieka wychowawcza</t>
  </si>
  <si>
    <t>Pomoc materialna dla uczniów</t>
  </si>
  <si>
    <t>3240</t>
  </si>
  <si>
    <t>Stypendia dla uczniów</t>
  </si>
  <si>
    <t>Zakup środków żywnośći</t>
  </si>
  <si>
    <t>do Zarządzenia Nr 198/2007</t>
  </si>
  <si>
    <t>z dnia 31 października 2007r.</t>
  </si>
  <si>
    <t>Promocja jednostek samorządu terytorialnego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</si>
</sst>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8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3" fontId="8" fillId="0" borderId="4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3" fontId="17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5" fillId="0" borderId="13" xfId="0" applyNumberFormat="1" applyFont="1" applyBorder="1" applyAlignment="1">
      <alignment wrapText="1"/>
    </xf>
    <xf numFmtId="3" fontId="17" fillId="0" borderId="15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vertical="center" wrapText="1"/>
    </xf>
    <xf numFmtId="0" fontId="17" fillId="0" borderId="6" xfId="0" applyFont="1" applyBorder="1" applyAlignment="1">
      <alignment/>
    </xf>
    <xf numFmtId="0" fontId="2" fillId="0" borderId="6" xfId="0" applyFont="1" applyBorder="1" applyAlignment="1">
      <alignment/>
    </xf>
    <xf numFmtId="3" fontId="5" fillId="0" borderId="4" xfId="0" applyNumberFormat="1" applyFont="1" applyBorder="1" applyAlignment="1">
      <alignment wrapText="1"/>
    </xf>
    <xf numFmtId="0" fontId="2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17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3" fontId="8" fillId="0" borderId="20" xfId="0" applyNumberFormat="1" applyFont="1" applyBorder="1" applyAlignment="1">
      <alignment wrapText="1"/>
    </xf>
    <xf numFmtId="3" fontId="5" fillId="0" borderId="21" xfId="0" applyNumberFormat="1" applyFont="1" applyBorder="1" applyAlignment="1">
      <alignment wrapText="1"/>
    </xf>
    <xf numFmtId="3" fontId="5" fillId="0" borderId="16" xfId="0" applyNumberFormat="1" applyFont="1" applyBorder="1" applyAlignment="1">
      <alignment wrapText="1"/>
    </xf>
    <xf numFmtId="3" fontId="17" fillId="0" borderId="17" xfId="0" applyNumberFormat="1" applyFont="1" applyBorder="1" applyAlignment="1">
      <alignment vertical="center" wrapText="1"/>
    </xf>
    <xf numFmtId="3" fontId="5" fillId="0" borderId="22" xfId="0" applyNumberFormat="1" applyFont="1" applyBorder="1" applyAlignment="1">
      <alignment wrapText="1"/>
    </xf>
    <xf numFmtId="3" fontId="0" fillId="0" borderId="22" xfId="0" applyNumberFormat="1" applyFont="1" applyBorder="1" applyAlignment="1">
      <alignment wrapText="1"/>
    </xf>
    <xf numFmtId="3" fontId="11" fillId="0" borderId="23" xfId="0" applyNumberFormat="1" applyFont="1" applyBorder="1" applyAlignment="1">
      <alignment wrapText="1"/>
    </xf>
    <xf numFmtId="3" fontId="5" fillId="0" borderId="23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vertical="center" wrapText="1"/>
    </xf>
    <xf numFmtId="0" fontId="2" fillId="0" borderId="25" xfId="0" applyFont="1" applyBorder="1" applyAlignment="1">
      <alignment/>
    </xf>
    <xf numFmtId="3" fontId="11" fillId="0" borderId="26" xfId="0" applyNumberFormat="1" applyFont="1" applyBorder="1" applyAlignment="1">
      <alignment wrapText="1"/>
    </xf>
    <xf numFmtId="3" fontId="17" fillId="0" borderId="15" xfId="0" applyNumberFormat="1" applyFont="1" applyBorder="1" applyAlignment="1">
      <alignment vertical="center" wrapText="1"/>
    </xf>
    <xf numFmtId="3" fontId="0" fillId="0" borderId="20" xfId="0" applyNumberFormat="1" applyFont="1" applyBorder="1" applyAlignment="1">
      <alignment wrapText="1"/>
    </xf>
    <xf numFmtId="3" fontId="5" fillId="0" borderId="27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5" fillId="0" borderId="20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16" fillId="0" borderId="28" xfId="0" applyFont="1" applyBorder="1" applyAlignment="1">
      <alignment vertical="center" wrapText="1"/>
    </xf>
    <xf numFmtId="3" fontId="7" fillId="0" borderId="29" xfId="0" applyNumberFormat="1" applyFont="1" applyBorder="1" applyAlignment="1">
      <alignment/>
    </xf>
    <xf numFmtId="3" fontId="2" fillId="0" borderId="15" xfId="0" applyNumberFormat="1" applyFont="1" applyBorder="1" applyAlignment="1">
      <alignment vertical="center" wrapText="1"/>
    </xf>
    <xf numFmtId="3" fontId="0" fillId="0" borderId="30" xfId="0" applyNumberFormat="1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15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/>
    </xf>
    <xf numFmtId="49" fontId="2" fillId="0" borderId="33" xfId="0" applyFont="1" applyBorder="1" applyAlignment="1">
      <alignment horizontal="center"/>
    </xf>
    <xf numFmtId="49" fontId="17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8" fillId="0" borderId="7" xfId="0" applyFont="1" applyBorder="1" applyAlignment="1">
      <alignment wrapText="1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17" fillId="0" borderId="33" xfId="0" applyFont="1" applyBorder="1" applyAlignment="1">
      <alignment horizontal="center"/>
    </xf>
    <xf numFmtId="0" fontId="17" fillId="0" borderId="33" xfId="0" applyFont="1" applyBorder="1" applyAlignment="1">
      <alignment/>
    </xf>
    <xf numFmtId="0" fontId="8" fillId="0" borderId="3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7" fillId="0" borderId="36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49" fontId="2" fillId="0" borderId="33" xfId="0" applyFont="1" applyBorder="1" applyAlignment="1">
      <alignment horizontal="center"/>
    </xf>
    <xf numFmtId="49" fontId="17" fillId="0" borderId="33" xfId="0" applyFont="1" applyBorder="1" applyAlignment="1">
      <alignment horizontal="center"/>
    </xf>
    <xf numFmtId="49" fontId="7" fillId="0" borderId="38" xfId="0" applyFont="1" applyBorder="1" applyAlignment="1">
      <alignment/>
    </xf>
    <xf numFmtId="49" fontId="2" fillId="0" borderId="39" xfId="0" applyFont="1" applyBorder="1" applyAlignment="1">
      <alignment horizontal="center"/>
    </xf>
    <xf numFmtId="49" fontId="17" fillId="0" borderId="33" xfId="0" applyFont="1" applyBorder="1" applyAlignment="1">
      <alignment horizontal="center"/>
    </xf>
    <xf numFmtId="0" fontId="17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3" fontId="5" fillId="0" borderId="40" xfId="0" applyNumberFormat="1" applyFont="1" applyBorder="1" applyAlignment="1">
      <alignment wrapText="1"/>
    </xf>
    <xf numFmtId="3" fontId="5" fillId="0" borderId="3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17" fillId="0" borderId="12" xfId="0" applyNumberFormat="1" applyFont="1" applyBorder="1" applyAlignment="1">
      <alignment vertical="center" wrapText="1"/>
    </xf>
    <xf numFmtId="0" fontId="7" fillId="0" borderId="33" xfId="0" applyFont="1" applyBorder="1" applyAlignment="1">
      <alignment horizontal="right"/>
    </xf>
    <xf numFmtId="0" fontId="17" fillId="0" borderId="33" xfId="0" applyFont="1" applyBorder="1" applyAlignment="1">
      <alignment horizontal="right"/>
    </xf>
    <xf numFmtId="3" fontId="7" fillId="0" borderId="41" xfId="0" applyNumberFormat="1" applyFont="1" applyBorder="1" applyAlignment="1">
      <alignment vertical="center" wrapText="1"/>
    </xf>
    <xf numFmtId="3" fontId="17" fillId="0" borderId="42" xfId="0" applyNumberFormat="1" applyFont="1" applyBorder="1" applyAlignment="1">
      <alignment vertical="center" wrapText="1"/>
    </xf>
    <xf numFmtId="3" fontId="2" fillId="0" borderId="42" xfId="0" applyNumberFormat="1" applyFont="1" applyBorder="1" applyAlignment="1">
      <alignment vertical="center" wrapText="1"/>
    </xf>
    <xf numFmtId="3" fontId="2" fillId="0" borderId="43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31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5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3" fontId="5" fillId="0" borderId="31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vertical="center" wrapText="1"/>
    </xf>
    <xf numFmtId="0" fontId="11" fillId="0" borderId="13" xfId="0" applyFont="1" applyBorder="1" applyAlignment="1">
      <alignment wrapText="1"/>
    </xf>
    <xf numFmtId="0" fontId="2" fillId="0" borderId="33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6" fillId="0" borderId="44" xfId="0" applyFont="1" applyBorder="1" applyAlignment="1">
      <alignment vertical="center"/>
    </xf>
    <xf numFmtId="0" fontId="7" fillId="0" borderId="45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33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8" fillId="0" borderId="20" xfId="0" applyFont="1" applyBorder="1" applyAlignment="1">
      <alignment wrapText="1"/>
    </xf>
    <xf numFmtId="3" fontId="8" fillId="0" borderId="46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7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7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36" xfId="0" applyFont="1" applyBorder="1" applyAlignment="1">
      <alignment horizontal="right"/>
    </xf>
    <xf numFmtId="49" fontId="7" fillId="0" borderId="38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4" fillId="0" borderId="48" xfId="0" applyFont="1" applyBorder="1" applyAlignment="1">
      <alignment horizontal="center" vertical="center"/>
    </xf>
    <xf numFmtId="0" fontId="17" fillId="0" borderId="33" xfId="0" applyFont="1" applyBorder="1" applyAlignment="1">
      <alignment/>
    </xf>
    <xf numFmtId="0" fontId="14" fillId="0" borderId="39" xfId="0" applyFont="1" applyBorder="1" applyAlignment="1">
      <alignment/>
    </xf>
    <xf numFmtId="0" fontId="15" fillId="0" borderId="49" xfId="0" applyFont="1" applyBorder="1" applyAlignment="1">
      <alignment/>
    </xf>
    <xf numFmtId="49" fontId="7" fillId="0" borderId="36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33" xfId="0" applyFont="1" applyBorder="1" applyAlignment="1">
      <alignment/>
    </xf>
    <xf numFmtId="0" fontId="7" fillId="0" borderId="38" xfId="0" applyFont="1" applyBorder="1" applyAlignment="1">
      <alignment/>
    </xf>
    <xf numFmtId="0" fontId="14" fillId="0" borderId="48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33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49" xfId="0" applyFont="1" applyBorder="1" applyAlignment="1">
      <alignment/>
    </xf>
    <xf numFmtId="49" fontId="2" fillId="0" borderId="39" xfId="0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14" fillId="0" borderId="5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53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4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11" fillId="0" borderId="54" xfId="0" applyFont="1" applyBorder="1" applyAlignment="1">
      <alignment wrapText="1"/>
    </xf>
    <xf numFmtId="0" fontId="17" fillId="0" borderId="54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3" fontId="11" fillId="0" borderId="27" xfId="0" applyNumberFormat="1" applyFont="1" applyBorder="1" applyAlignment="1">
      <alignment wrapText="1"/>
    </xf>
    <xf numFmtId="3" fontId="17" fillId="0" borderId="34" xfId="0" applyNumberFormat="1" applyFont="1" applyBorder="1" applyAlignment="1">
      <alignment vertical="center" wrapText="1"/>
    </xf>
    <xf numFmtId="3" fontId="2" fillId="0" borderId="34" xfId="0" applyNumberFormat="1" applyFont="1" applyBorder="1" applyAlignment="1">
      <alignment vertical="center" wrapText="1"/>
    </xf>
    <xf numFmtId="3" fontId="5" fillId="0" borderId="57" xfId="0" applyNumberFormat="1" applyFont="1" applyBorder="1" applyAlignment="1">
      <alignment wrapText="1"/>
    </xf>
    <xf numFmtId="3" fontId="17" fillId="0" borderId="58" xfId="0" applyNumberFormat="1" applyFont="1" applyBorder="1" applyAlignment="1">
      <alignment vertical="center" wrapText="1"/>
    </xf>
    <xf numFmtId="3" fontId="2" fillId="0" borderId="58" xfId="0" applyNumberFormat="1" applyFont="1" applyBorder="1" applyAlignment="1">
      <alignment vertical="center" wrapText="1"/>
    </xf>
    <xf numFmtId="3" fontId="11" fillId="0" borderId="59" xfId="0" applyNumberFormat="1" applyFont="1" applyBorder="1" applyAlignment="1">
      <alignment wrapText="1"/>
    </xf>
    <xf numFmtId="3" fontId="17" fillId="0" borderId="55" xfId="0" applyNumberFormat="1" applyFont="1" applyBorder="1" applyAlignment="1">
      <alignment vertical="center" wrapText="1"/>
    </xf>
    <xf numFmtId="3" fontId="17" fillId="0" borderId="60" xfId="0" applyNumberFormat="1" applyFont="1" applyBorder="1" applyAlignment="1">
      <alignment vertical="center" wrapText="1"/>
    </xf>
    <xf numFmtId="3" fontId="2" fillId="0" borderId="55" xfId="0" applyNumberFormat="1" applyFont="1" applyBorder="1" applyAlignment="1">
      <alignment vertical="center" wrapText="1"/>
    </xf>
    <xf numFmtId="0" fontId="8" fillId="0" borderId="46" xfId="0" applyFont="1" applyBorder="1" applyAlignment="1">
      <alignment wrapText="1"/>
    </xf>
    <xf numFmtId="0" fontId="8" fillId="0" borderId="61" xfId="0" applyFont="1" applyBorder="1" applyAlignment="1">
      <alignment wrapText="1"/>
    </xf>
    <xf numFmtId="0" fontId="8" fillId="0" borderId="62" xfId="0" applyFont="1" applyBorder="1" applyAlignment="1">
      <alignment wrapText="1"/>
    </xf>
    <xf numFmtId="3" fontId="11" fillId="0" borderId="61" xfId="0" applyNumberFormat="1" applyFont="1" applyBorder="1" applyAlignment="1">
      <alignment wrapText="1"/>
    </xf>
    <xf numFmtId="3" fontId="5" fillId="0" borderId="61" xfId="0" applyNumberFormat="1" applyFont="1" applyBorder="1" applyAlignment="1">
      <alignment wrapText="1"/>
    </xf>
    <xf numFmtId="3" fontId="0" fillId="0" borderId="61" xfId="0" applyNumberFormat="1" applyFont="1" applyBorder="1" applyAlignment="1">
      <alignment wrapText="1"/>
    </xf>
    <xf numFmtId="3" fontId="8" fillId="0" borderId="61" xfId="0" applyNumberFormat="1" applyFont="1" applyBorder="1" applyAlignment="1">
      <alignment wrapText="1"/>
    </xf>
    <xf numFmtId="3" fontId="8" fillId="0" borderId="63" xfId="0" applyNumberFormat="1" applyFont="1" applyBorder="1" applyAlignment="1">
      <alignment wrapText="1"/>
    </xf>
    <xf numFmtId="3" fontId="11" fillId="0" borderId="61" xfId="0" applyNumberFormat="1" applyFont="1" applyBorder="1" applyAlignment="1">
      <alignment wrapText="1"/>
    </xf>
    <xf numFmtId="3" fontId="5" fillId="0" borderId="46" xfId="0" applyNumberFormat="1" applyFont="1" applyBorder="1" applyAlignment="1">
      <alignment wrapText="1"/>
    </xf>
    <xf numFmtId="3" fontId="0" fillId="0" borderId="46" xfId="0" applyNumberFormat="1" applyFont="1" applyBorder="1" applyAlignment="1">
      <alignment wrapText="1"/>
    </xf>
    <xf numFmtId="3" fontId="0" fillId="0" borderId="62" xfId="0" applyNumberFormat="1" applyFont="1" applyBorder="1" applyAlignment="1">
      <alignment wrapText="1"/>
    </xf>
    <xf numFmtId="3" fontId="11" fillId="0" borderId="64" xfId="0" applyNumberFormat="1" applyFont="1" applyBorder="1" applyAlignment="1">
      <alignment wrapText="1"/>
    </xf>
    <xf numFmtId="3" fontId="5" fillId="0" borderId="65" xfId="0" applyNumberFormat="1" applyFont="1" applyBorder="1" applyAlignment="1">
      <alignment wrapText="1"/>
    </xf>
    <xf numFmtId="3" fontId="0" fillId="0" borderId="65" xfId="0" applyNumberFormat="1" applyFont="1" applyBorder="1" applyAlignment="1">
      <alignment wrapText="1"/>
    </xf>
    <xf numFmtId="3" fontId="5" fillId="0" borderId="66" xfId="0" applyNumberFormat="1" applyFont="1" applyBorder="1" applyAlignment="1">
      <alignment wrapText="1"/>
    </xf>
    <xf numFmtId="3" fontId="5" fillId="0" borderId="62" xfId="0" applyNumberFormat="1" applyFont="1" applyBorder="1" applyAlignment="1">
      <alignment wrapText="1"/>
    </xf>
    <xf numFmtId="0" fontId="17" fillId="0" borderId="37" xfId="0" applyFont="1" applyBorder="1" applyAlignment="1">
      <alignment horizontal="right"/>
    </xf>
    <xf numFmtId="0" fontId="17" fillId="0" borderId="33" xfId="0" applyFont="1" applyBorder="1" applyAlignment="1">
      <alignment wrapText="1"/>
    </xf>
    <xf numFmtId="0" fontId="2" fillId="0" borderId="37" xfId="0" applyFont="1" applyBorder="1" applyAlignment="1">
      <alignment horizontal="right"/>
    </xf>
    <xf numFmtId="0" fontId="2" fillId="0" borderId="33" xfId="0" applyFont="1" applyBorder="1" applyAlignment="1">
      <alignment wrapText="1"/>
    </xf>
    <xf numFmtId="0" fontId="2" fillId="0" borderId="39" xfId="0" applyFont="1" applyBorder="1" applyAlignment="1">
      <alignment/>
    </xf>
    <xf numFmtId="0" fontId="2" fillId="0" borderId="49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15" fillId="0" borderId="12" xfId="0" applyFont="1" applyBorder="1" applyAlignment="1">
      <alignment/>
    </xf>
    <xf numFmtId="3" fontId="0" fillId="0" borderId="14" xfId="0" applyNumberFormat="1" applyFont="1" applyBorder="1" applyAlignment="1">
      <alignment wrapText="1"/>
    </xf>
    <xf numFmtId="3" fontId="2" fillId="0" borderId="4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vertical="center" wrapText="1"/>
    </xf>
    <xf numFmtId="0" fontId="11" fillId="0" borderId="3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0" borderId="34" xfId="0" applyFont="1" applyBorder="1" applyAlignment="1">
      <alignment vertical="center" wrapText="1"/>
    </xf>
    <xf numFmtId="3" fontId="0" fillId="0" borderId="46" xfId="0" applyNumberFormat="1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7" fillId="0" borderId="34" xfId="0" applyFont="1" applyBorder="1" applyAlignment="1">
      <alignment vertical="center" wrapText="1"/>
    </xf>
    <xf numFmtId="3" fontId="5" fillId="0" borderId="46" xfId="0" applyNumberFormat="1" applyFont="1" applyBorder="1" applyAlignment="1">
      <alignment wrapText="1"/>
    </xf>
    <xf numFmtId="3" fontId="17" fillId="0" borderId="11" xfId="0" applyNumberFormat="1" applyFont="1" applyBorder="1" applyAlignment="1">
      <alignment vertical="center" wrapText="1"/>
    </xf>
    <xf numFmtId="0" fontId="6" fillId="0" borderId="51" xfId="0" applyFont="1" applyBorder="1" applyAlignment="1">
      <alignment/>
    </xf>
    <xf numFmtId="0" fontId="15" fillId="0" borderId="24" xfId="0" applyFont="1" applyBorder="1" applyAlignment="1">
      <alignment/>
    </xf>
    <xf numFmtId="0" fontId="8" fillId="0" borderId="67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6" fillId="0" borderId="60" xfId="0" applyFont="1" applyBorder="1" applyAlignment="1">
      <alignment vertical="center" wrapText="1"/>
    </xf>
    <xf numFmtId="0" fontId="8" fillId="0" borderId="64" xfId="0" applyFont="1" applyBorder="1" applyAlignment="1">
      <alignment wrapText="1"/>
    </xf>
    <xf numFmtId="3" fontId="8" fillId="0" borderId="23" xfId="0" applyNumberFormat="1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54" xfId="0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3" fontId="8" fillId="0" borderId="57" xfId="0" applyNumberFormat="1" applyFont="1" applyBorder="1" applyAlignment="1">
      <alignment wrapText="1"/>
    </xf>
    <xf numFmtId="3" fontId="8" fillId="0" borderId="68" xfId="0" applyNumberFormat="1" applyFont="1" applyBorder="1" applyAlignment="1">
      <alignment wrapText="1"/>
    </xf>
    <xf numFmtId="3" fontId="11" fillId="0" borderId="69" xfId="0" applyNumberFormat="1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3" fontId="0" fillId="0" borderId="70" xfId="0" applyNumberFormat="1" applyFont="1" applyBorder="1" applyAlignment="1">
      <alignment wrapText="1"/>
    </xf>
    <xf numFmtId="3" fontId="0" fillId="0" borderId="57" xfId="0" applyNumberFormat="1" applyFont="1" applyBorder="1" applyAlignment="1">
      <alignment wrapText="1"/>
    </xf>
    <xf numFmtId="3" fontId="2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71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17" fillId="0" borderId="25" xfId="0" applyNumberFormat="1" applyFont="1" applyBorder="1" applyAlignment="1">
      <alignment vertical="center" wrapText="1"/>
    </xf>
    <xf numFmtId="3" fontId="2" fillId="0" borderId="25" xfId="0" applyNumberFormat="1" applyFont="1" applyBorder="1" applyAlignment="1">
      <alignment vertical="center" wrapText="1"/>
    </xf>
    <xf numFmtId="3" fontId="11" fillId="0" borderId="72" xfId="0" applyNumberFormat="1" applyFont="1" applyBorder="1" applyAlignment="1">
      <alignment wrapText="1"/>
    </xf>
    <xf numFmtId="3" fontId="17" fillId="0" borderId="19" xfId="0" applyNumberFormat="1" applyFont="1" applyBorder="1" applyAlignment="1">
      <alignment vertical="center" wrapText="1"/>
    </xf>
    <xf numFmtId="3" fontId="11" fillId="0" borderId="73" xfId="0" applyNumberFormat="1" applyFont="1" applyBorder="1" applyAlignment="1">
      <alignment wrapText="1"/>
    </xf>
    <xf numFmtId="3" fontId="0" fillId="0" borderId="74" xfId="0" applyNumberFormat="1" applyFont="1" applyBorder="1" applyAlignment="1">
      <alignment wrapText="1"/>
    </xf>
    <xf numFmtId="3" fontId="0" fillId="0" borderId="75" xfId="0" applyNumberFormat="1" applyFont="1" applyBorder="1" applyAlignment="1">
      <alignment wrapText="1"/>
    </xf>
    <xf numFmtId="3" fontId="11" fillId="0" borderId="76" xfId="0" applyNumberFormat="1" applyFont="1" applyBorder="1" applyAlignment="1">
      <alignment wrapText="1"/>
    </xf>
    <xf numFmtId="3" fontId="0" fillId="0" borderId="66" xfId="0" applyNumberFormat="1" applyFont="1" applyBorder="1" applyAlignment="1">
      <alignment wrapText="1"/>
    </xf>
    <xf numFmtId="3" fontId="0" fillId="0" borderId="77" xfId="0" applyNumberFormat="1" applyFont="1" applyBorder="1" applyAlignment="1">
      <alignment wrapText="1"/>
    </xf>
    <xf numFmtId="3" fontId="11" fillId="0" borderId="78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7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6" fillId="0" borderId="51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="75" zoomScaleNormal="75" workbookViewId="0" topLeftCell="A22">
      <selection activeCell="I32" sqref="I32:I36"/>
    </sheetView>
  </sheetViews>
  <sheetFormatPr defaultColWidth="9.140625" defaultRowHeight="12.75"/>
  <cols>
    <col min="1" max="1" width="4.57421875" style="27" customWidth="1"/>
    <col min="2" max="2" width="7.140625" style="27" customWidth="1"/>
    <col min="3" max="3" width="6.421875" style="27" customWidth="1"/>
    <col min="4" max="4" width="53.851562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3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s="38" customFormat="1" ht="15">
      <c r="A1" s="23"/>
      <c r="B1" s="23"/>
      <c r="C1" s="23"/>
      <c r="D1" s="24"/>
      <c r="E1" s="25"/>
      <c r="F1" s="25"/>
      <c r="G1" s="26"/>
      <c r="H1" s="39" t="s">
        <v>51</v>
      </c>
      <c r="I1" s="40"/>
      <c r="J1" s="40"/>
    </row>
    <row r="2" spans="1:10" s="38" customFormat="1" ht="15">
      <c r="A2" s="23"/>
      <c r="B2" s="23"/>
      <c r="C2" s="23"/>
      <c r="D2" s="24"/>
      <c r="E2" s="25"/>
      <c r="F2" s="25"/>
      <c r="G2" s="26"/>
      <c r="H2" s="39" t="s">
        <v>93</v>
      </c>
      <c r="I2" s="40"/>
      <c r="J2" s="40"/>
    </row>
    <row r="3" spans="1:10" s="38" customFormat="1" ht="15">
      <c r="A3" s="23"/>
      <c r="B3" s="23"/>
      <c r="C3" s="23"/>
      <c r="D3" s="24"/>
      <c r="E3" s="25"/>
      <c r="F3" s="25"/>
      <c r="G3" s="26"/>
      <c r="H3" s="39" t="s">
        <v>48</v>
      </c>
      <c r="I3" s="40"/>
      <c r="J3" s="40"/>
    </row>
    <row r="4" spans="1:10" s="38" customFormat="1" ht="15">
      <c r="A4" s="23"/>
      <c r="B4" s="23"/>
      <c r="C4" s="23"/>
      <c r="D4" s="24"/>
      <c r="E4" s="25"/>
      <c r="F4" s="25"/>
      <c r="G4" s="26"/>
      <c r="H4" s="39" t="s">
        <v>94</v>
      </c>
      <c r="I4" s="40"/>
      <c r="J4" s="40"/>
    </row>
    <row r="5" spans="1:10" s="38" customFormat="1" ht="15">
      <c r="A5" s="23"/>
      <c r="B5" s="23"/>
      <c r="C5" s="23"/>
      <c r="D5" s="44"/>
      <c r="E5" s="45"/>
      <c r="F5" s="45"/>
      <c r="G5" s="46"/>
      <c r="H5" s="39"/>
      <c r="I5" s="40"/>
      <c r="J5" s="40"/>
    </row>
    <row r="6" spans="1:10" s="38" customFormat="1" ht="15.75">
      <c r="A6" s="281" t="s">
        <v>53</v>
      </c>
      <c r="B6" s="282"/>
      <c r="C6" s="282"/>
      <c r="D6" s="282"/>
      <c r="E6" s="282"/>
      <c r="F6" s="282"/>
      <c r="G6" s="283"/>
      <c r="H6" s="283"/>
      <c r="I6" s="283"/>
      <c r="J6" s="27"/>
    </row>
    <row r="7" spans="1:10" s="38" customFormat="1" ht="15.75">
      <c r="A7" s="41"/>
      <c r="B7" s="42"/>
      <c r="C7" s="42"/>
      <c r="D7" s="42"/>
      <c r="E7" s="42"/>
      <c r="F7" s="42"/>
      <c r="G7" s="43"/>
      <c r="H7" s="43"/>
      <c r="I7" s="43"/>
      <c r="J7" s="27"/>
    </row>
    <row r="8" spans="1:10" s="38" customFormat="1" ht="14.25">
      <c r="A8" s="29"/>
      <c r="B8" s="29"/>
      <c r="C8" s="29"/>
      <c r="D8" s="29"/>
      <c r="E8" s="29"/>
      <c r="F8" s="29"/>
      <c r="G8" s="30"/>
      <c r="H8" s="27"/>
      <c r="I8" s="27"/>
      <c r="J8" s="27"/>
    </row>
    <row r="9" spans="1:10" s="38" customFormat="1" ht="13.5" customHeight="1">
      <c r="A9" s="89" t="s">
        <v>0</v>
      </c>
      <c r="B9" s="31"/>
      <c r="C9" s="101"/>
      <c r="D9" s="279" t="s">
        <v>1</v>
      </c>
      <c r="E9" s="274" t="s">
        <v>46</v>
      </c>
      <c r="F9" s="275"/>
      <c r="G9" s="276"/>
      <c r="H9" s="277" t="s">
        <v>47</v>
      </c>
      <c r="I9" s="277"/>
      <c r="J9" s="278"/>
    </row>
    <row r="10" spans="1:10" s="38" customFormat="1" ht="43.5" customHeight="1">
      <c r="A10" s="89" t="s">
        <v>2</v>
      </c>
      <c r="B10" s="31" t="s">
        <v>3</v>
      </c>
      <c r="C10" s="101" t="s">
        <v>4</v>
      </c>
      <c r="D10" s="280"/>
      <c r="E10" s="102" t="s">
        <v>38</v>
      </c>
      <c r="F10" s="32" t="s">
        <v>39</v>
      </c>
      <c r="G10" s="185" t="s">
        <v>52</v>
      </c>
      <c r="H10" s="202" t="s">
        <v>38</v>
      </c>
      <c r="I10" s="32" t="s">
        <v>39</v>
      </c>
      <c r="J10" s="53" t="s">
        <v>52</v>
      </c>
    </row>
    <row r="11" spans="1:10" s="38" customFormat="1" ht="15">
      <c r="A11" s="157">
        <v>750</v>
      </c>
      <c r="B11" s="125"/>
      <c r="C11" s="148"/>
      <c r="D11" s="142" t="s">
        <v>69</v>
      </c>
      <c r="E11" s="232">
        <f>SUM(E20)</f>
        <v>12000</v>
      </c>
      <c r="F11" s="94">
        <f>SUM(F20)</f>
        <v>0</v>
      </c>
      <c r="G11" s="232">
        <f>SUM(G20)</f>
        <v>12000</v>
      </c>
      <c r="H11" s="205">
        <f>H12+H20</f>
        <v>12000</v>
      </c>
      <c r="I11" s="205">
        <f>I12+I20</f>
        <v>11895</v>
      </c>
      <c r="J11" s="205">
        <f>J12+J20</f>
        <v>23895</v>
      </c>
    </row>
    <row r="12" spans="1:10" s="38" customFormat="1" ht="14.25">
      <c r="A12" s="105"/>
      <c r="B12" s="126">
        <v>75011</v>
      </c>
      <c r="C12" s="149"/>
      <c r="D12" s="143" t="s">
        <v>70</v>
      </c>
      <c r="E12" s="94"/>
      <c r="F12" s="57"/>
      <c r="G12" s="186"/>
      <c r="H12" s="203"/>
      <c r="I12" s="251">
        <f>SUM(I13:I18)</f>
        <v>11895</v>
      </c>
      <c r="J12" s="61">
        <f>SUM(I12)</f>
        <v>11895</v>
      </c>
    </row>
    <row r="13" spans="1:10" s="38" customFormat="1" ht="14.25">
      <c r="A13" s="105"/>
      <c r="B13" s="141"/>
      <c r="C13" s="150">
        <v>4010</v>
      </c>
      <c r="D13" s="119" t="s">
        <v>11</v>
      </c>
      <c r="E13" s="94"/>
      <c r="F13" s="57"/>
      <c r="G13" s="186"/>
      <c r="H13" s="203"/>
      <c r="I13" s="62">
        <v>8950</v>
      </c>
      <c r="J13" s="61">
        <f aca="true" t="shared" si="0" ref="J13:J18">SUM(I13)</f>
        <v>8950</v>
      </c>
    </row>
    <row r="14" spans="1:10" s="38" customFormat="1" ht="14.25">
      <c r="A14" s="105"/>
      <c r="B14" s="141"/>
      <c r="C14" s="150">
        <v>4110</v>
      </c>
      <c r="D14" s="119" t="s">
        <v>13</v>
      </c>
      <c r="E14" s="94"/>
      <c r="F14" s="57"/>
      <c r="G14" s="186"/>
      <c r="H14" s="203"/>
      <c r="I14" s="251">
        <v>1743</v>
      </c>
      <c r="J14" s="61">
        <f t="shared" si="0"/>
        <v>1743</v>
      </c>
    </row>
    <row r="15" spans="1:10" s="38" customFormat="1" ht="14.25">
      <c r="A15" s="105"/>
      <c r="B15" s="141"/>
      <c r="C15" s="150">
        <v>4120</v>
      </c>
      <c r="D15" s="119" t="s">
        <v>66</v>
      </c>
      <c r="E15" s="94"/>
      <c r="F15" s="57"/>
      <c r="G15" s="186"/>
      <c r="H15" s="203"/>
      <c r="I15" s="62">
        <v>219</v>
      </c>
      <c r="J15" s="61">
        <f t="shared" si="0"/>
        <v>219</v>
      </c>
    </row>
    <row r="16" spans="1:10" s="38" customFormat="1" ht="14.25">
      <c r="A16" s="158"/>
      <c r="B16" s="159"/>
      <c r="C16" s="160">
        <v>4210</v>
      </c>
      <c r="D16" s="119" t="s">
        <v>6</v>
      </c>
      <c r="E16" s="94"/>
      <c r="F16" s="57"/>
      <c r="G16" s="186"/>
      <c r="H16" s="203"/>
      <c r="I16" s="62">
        <v>500</v>
      </c>
      <c r="J16" s="61">
        <f t="shared" si="0"/>
        <v>500</v>
      </c>
    </row>
    <row r="17" spans="1:10" s="38" customFormat="1" ht="14.25">
      <c r="A17" s="158"/>
      <c r="B17" s="159"/>
      <c r="C17" s="160">
        <v>4300</v>
      </c>
      <c r="D17" s="66" t="s">
        <v>8</v>
      </c>
      <c r="E17" s="151"/>
      <c r="F17" s="57"/>
      <c r="G17" s="186"/>
      <c r="H17" s="203"/>
      <c r="I17" s="62">
        <v>200</v>
      </c>
      <c r="J17" s="61">
        <f t="shared" si="0"/>
        <v>200</v>
      </c>
    </row>
    <row r="18" spans="1:10" s="38" customFormat="1" ht="14.25">
      <c r="A18" s="158"/>
      <c r="B18" s="159"/>
      <c r="C18" s="160">
        <v>4410</v>
      </c>
      <c r="D18" s="144" t="s">
        <v>15</v>
      </c>
      <c r="E18" s="94"/>
      <c r="F18" s="57"/>
      <c r="G18" s="186"/>
      <c r="H18" s="203"/>
      <c r="I18" s="62">
        <v>283</v>
      </c>
      <c r="J18" s="61">
        <f t="shared" si="0"/>
        <v>283</v>
      </c>
    </row>
    <row r="19" spans="1:10" s="38" customFormat="1" ht="14.25">
      <c r="A19" s="158"/>
      <c r="B19" s="242"/>
      <c r="C19" s="160"/>
      <c r="D19" s="243"/>
      <c r="E19" s="244"/>
      <c r="F19" s="245"/>
      <c r="G19" s="246"/>
      <c r="H19" s="247"/>
      <c r="I19" s="248"/>
      <c r="J19" s="231"/>
    </row>
    <row r="20" spans="1:10" s="38" customFormat="1" ht="14.25">
      <c r="A20" s="158"/>
      <c r="B20" s="219">
        <v>75075</v>
      </c>
      <c r="C20" s="117"/>
      <c r="D20" s="220" t="s">
        <v>95</v>
      </c>
      <c r="E20" s="237">
        <f>SUM(E21)</f>
        <v>12000</v>
      </c>
      <c r="F20" s="238"/>
      <c r="G20" s="239">
        <f>SUM(E20:F20)</f>
        <v>12000</v>
      </c>
      <c r="H20" s="240">
        <f>SUM(H22)</f>
        <v>12000</v>
      </c>
      <c r="I20" s="67"/>
      <c r="J20" s="241">
        <f>SUM(H20:I20)</f>
        <v>12000</v>
      </c>
    </row>
    <row r="21" spans="1:10" s="38" customFormat="1" ht="14.25">
      <c r="A21" s="158"/>
      <c r="B21" s="221"/>
      <c r="C21" s="97">
        <v>4210</v>
      </c>
      <c r="D21" s="222" t="s">
        <v>84</v>
      </c>
      <c r="E21" s="233">
        <v>12000</v>
      </c>
      <c r="F21" s="234"/>
      <c r="G21" s="235">
        <f>SUM(E21:F21)</f>
        <v>12000</v>
      </c>
      <c r="H21" s="236"/>
      <c r="I21" s="229"/>
      <c r="J21" s="230">
        <f>SUM(H21:I21)</f>
        <v>0</v>
      </c>
    </row>
    <row r="22" spans="1:10" s="38" customFormat="1" ht="14.25">
      <c r="A22" s="158"/>
      <c r="B22" s="221"/>
      <c r="C22" s="97">
        <v>4300</v>
      </c>
      <c r="D22" s="222" t="s">
        <v>68</v>
      </c>
      <c r="E22" s="233"/>
      <c r="F22" s="234"/>
      <c r="G22" s="235"/>
      <c r="H22" s="236">
        <v>12000</v>
      </c>
      <c r="I22" s="229"/>
      <c r="J22" s="230">
        <f>SUM(H22:I22)</f>
        <v>12000</v>
      </c>
    </row>
    <row r="23" spans="1:10" s="38" customFormat="1" ht="15" thickBot="1">
      <c r="A23" s="158"/>
      <c r="B23" s="161"/>
      <c r="C23" s="160"/>
      <c r="D23" s="145"/>
      <c r="E23" s="108"/>
      <c r="F23" s="109"/>
      <c r="G23" s="187"/>
      <c r="H23" s="204"/>
      <c r="I23" s="109"/>
      <c r="J23" s="112"/>
    </row>
    <row r="24" spans="1:10" s="38" customFormat="1" ht="30">
      <c r="A24" s="162">
        <v>751</v>
      </c>
      <c r="B24" s="163"/>
      <c r="C24" s="164"/>
      <c r="D24" s="146" t="s">
        <v>55</v>
      </c>
      <c r="E24" s="94"/>
      <c r="F24" s="140">
        <f>F25+F32</f>
        <v>5140</v>
      </c>
      <c r="G24" s="188">
        <f>G25+G32</f>
        <v>5140</v>
      </c>
      <c r="H24" s="205"/>
      <c r="I24" s="140">
        <f>I25+I32</f>
        <v>5140</v>
      </c>
      <c r="J24" s="140">
        <f>J25+J32</f>
        <v>5140</v>
      </c>
    </row>
    <row r="25" spans="1:10" s="38" customFormat="1" ht="15">
      <c r="A25" s="103"/>
      <c r="B25" s="126">
        <v>75101</v>
      </c>
      <c r="C25" s="117"/>
      <c r="D25" s="118" t="s">
        <v>83</v>
      </c>
      <c r="E25" s="94"/>
      <c r="F25" s="137">
        <f>SUM(F27:F30)</f>
        <v>1585</v>
      </c>
      <c r="G25" s="189">
        <f>SUM(F25)</f>
        <v>1585</v>
      </c>
      <c r="H25" s="206">
        <f>SUM(H26:H28)</f>
        <v>0</v>
      </c>
      <c r="I25" s="138">
        <f>SUM(I26:I28)</f>
        <v>1585</v>
      </c>
      <c r="J25" s="60">
        <f>SUM(H25:I25)</f>
        <v>1585</v>
      </c>
    </row>
    <row r="26" spans="1:10" s="38" customFormat="1" ht="15">
      <c r="A26" s="103"/>
      <c r="B26" s="126"/>
      <c r="C26" s="165">
        <v>4110</v>
      </c>
      <c r="D26" s="144" t="s">
        <v>13</v>
      </c>
      <c r="E26" s="94"/>
      <c r="F26" s="133"/>
      <c r="G26" s="190"/>
      <c r="H26" s="207"/>
      <c r="I26" s="134">
        <v>253</v>
      </c>
      <c r="J26" s="61">
        <f>SUM(H26:I26)</f>
        <v>253</v>
      </c>
    </row>
    <row r="27" spans="1:10" s="38" customFormat="1" ht="15">
      <c r="A27" s="103"/>
      <c r="B27" s="126"/>
      <c r="C27" s="165">
        <v>4120</v>
      </c>
      <c r="D27" s="144" t="s">
        <v>66</v>
      </c>
      <c r="E27" s="94"/>
      <c r="F27" s="135"/>
      <c r="G27" s="190"/>
      <c r="H27" s="207"/>
      <c r="I27" s="134">
        <v>32</v>
      </c>
      <c r="J27" s="61">
        <f>SUM(H27:I27)</f>
        <v>32</v>
      </c>
    </row>
    <row r="28" spans="1:10" s="38" customFormat="1" ht="15">
      <c r="A28" s="103"/>
      <c r="B28" s="126"/>
      <c r="C28" s="165">
        <v>4170</v>
      </c>
      <c r="D28" s="144" t="s">
        <v>56</v>
      </c>
      <c r="E28" s="94"/>
      <c r="F28" s="135"/>
      <c r="G28" s="190"/>
      <c r="H28" s="207"/>
      <c r="I28" s="134">
        <v>1300</v>
      </c>
      <c r="J28" s="61">
        <f>SUM(H28:I28)</f>
        <v>1300</v>
      </c>
    </row>
    <row r="29" spans="1:10" s="38" customFormat="1" ht="15">
      <c r="A29" s="103"/>
      <c r="B29" s="141"/>
      <c r="C29" s="97">
        <v>4210</v>
      </c>
      <c r="D29" s="119" t="s">
        <v>6</v>
      </c>
      <c r="E29" s="94"/>
      <c r="F29" s="135">
        <v>85</v>
      </c>
      <c r="G29" s="190">
        <f>SUM(F29)</f>
        <v>85</v>
      </c>
      <c r="H29" s="207"/>
      <c r="I29" s="139"/>
      <c r="J29" s="61"/>
    </row>
    <row r="30" spans="1:10" s="38" customFormat="1" ht="15">
      <c r="A30" s="103"/>
      <c r="B30" s="141"/>
      <c r="C30" s="97">
        <v>4300</v>
      </c>
      <c r="D30" s="119" t="s">
        <v>8</v>
      </c>
      <c r="E30" s="94"/>
      <c r="F30" s="135">
        <v>1500</v>
      </c>
      <c r="G30" s="190">
        <f>SUM(F30)</f>
        <v>1500</v>
      </c>
      <c r="H30" s="207"/>
      <c r="I30" s="139"/>
      <c r="J30" s="61"/>
    </row>
    <row r="31" spans="1:10" s="38" customFormat="1" ht="15">
      <c r="A31" s="103"/>
      <c r="B31" s="125"/>
      <c r="C31" s="110"/>
      <c r="D31" s="147"/>
      <c r="E31" s="94"/>
      <c r="F31" s="135"/>
      <c r="G31" s="190"/>
      <c r="H31" s="207"/>
      <c r="I31" s="136"/>
      <c r="J31" s="60"/>
    </row>
    <row r="32" spans="1:10" s="38" customFormat="1" ht="14.25">
      <c r="A32" s="105"/>
      <c r="B32" s="126">
        <v>75108</v>
      </c>
      <c r="C32" s="117"/>
      <c r="D32" s="118" t="s">
        <v>65</v>
      </c>
      <c r="E32" s="94"/>
      <c r="F32" s="249">
        <f>SUM(F33:F38)</f>
        <v>3555</v>
      </c>
      <c r="G32" s="250">
        <f>SUM(G33:G38)</f>
        <v>3555</v>
      </c>
      <c r="H32" s="152"/>
      <c r="I32" s="59">
        <f>SUM(I33:I38)</f>
        <v>3555</v>
      </c>
      <c r="J32" s="60">
        <f>SUM(H32:I32)</f>
        <v>3555</v>
      </c>
    </row>
    <row r="33" spans="1:10" s="38" customFormat="1" ht="14.25">
      <c r="A33" s="105"/>
      <c r="B33" s="126"/>
      <c r="C33" s="165">
        <v>4110</v>
      </c>
      <c r="D33" s="144" t="s">
        <v>13</v>
      </c>
      <c r="E33" s="94"/>
      <c r="F33" s="57"/>
      <c r="G33" s="186"/>
      <c r="H33" s="208"/>
      <c r="I33" s="62">
        <v>1784</v>
      </c>
      <c r="J33" s="61">
        <f>SUM(H33:I33)</f>
        <v>1784</v>
      </c>
    </row>
    <row r="34" spans="1:10" s="38" customFormat="1" ht="14.25">
      <c r="A34" s="105"/>
      <c r="B34" s="126"/>
      <c r="C34" s="165">
        <v>4120</v>
      </c>
      <c r="D34" s="144" t="s">
        <v>66</v>
      </c>
      <c r="E34" s="94"/>
      <c r="F34" s="133">
        <v>1872</v>
      </c>
      <c r="G34" s="190">
        <f>SUM(E34:F34)</f>
        <v>1872</v>
      </c>
      <c r="H34" s="207"/>
      <c r="I34" s="62"/>
      <c r="J34" s="61"/>
    </row>
    <row r="35" spans="1:10" s="38" customFormat="1" ht="14.25">
      <c r="A35" s="105"/>
      <c r="B35" s="126"/>
      <c r="C35" s="165">
        <v>4170</v>
      </c>
      <c r="D35" s="144" t="s">
        <v>56</v>
      </c>
      <c r="E35" s="94"/>
      <c r="F35" s="135"/>
      <c r="G35" s="190"/>
      <c r="H35" s="207"/>
      <c r="I35" s="62">
        <v>1037</v>
      </c>
      <c r="J35" s="61">
        <f>SUM(H35:I35)</f>
        <v>1037</v>
      </c>
    </row>
    <row r="36" spans="1:10" s="38" customFormat="1" ht="14.25">
      <c r="A36" s="105"/>
      <c r="B36" s="126"/>
      <c r="C36" s="165">
        <v>4210</v>
      </c>
      <c r="D36" s="144" t="s">
        <v>6</v>
      </c>
      <c r="E36" s="94"/>
      <c r="F36" s="135"/>
      <c r="G36" s="190"/>
      <c r="H36" s="207"/>
      <c r="I36" s="62">
        <v>734</v>
      </c>
      <c r="J36" s="61">
        <f>SUM(H36:I36)</f>
        <v>734</v>
      </c>
    </row>
    <row r="37" spans="1:10" s="38" customFormat="1" ht="14.25">
      <c r="A37" s="105"/>
      <c r="B37" s="126"/>
      <c r="C37" s="97">
        <v>4300</v>
      </c>
      <c r="D37" s="66" t="s">
        <v>8</v>
      </c>
      <c r="E37" s="151"/>
      <c r="F37" s="135">
        <v>1283</v>
      </c>
      <c r="G37" s="190">
        <f>SUM(E37:F37)</f>
        <v>1283</v>
      </c>
      <c r="H37" s="207"/>
      <c r="I37" s="62"/>
      <c r="J37" s="61"/>
    </row>
    <row r="38" spans="1:10" s="38" customFormat="1" ht="14.25">
      <c r="A38" s="105"/>
      <c r="B38" s="141"/>
      <c r="C38" s="165">
        <v>4410</v>
      </c>
      <c r="D38" s="144" t="s">
        <v>15</v>
      </c>
      <c r="E38" s="94"/>
      <c r="F38" s="135">
        <v>400</v>
      </c>
      <c r="G38" s="190">
        <f>SUM(E38:F38)</f>
        <v>400</v>
      </c>
      <c r="H38" s="207"/>
      <c r="I38" s="62"/>
      <c r="J38" s="61"/>
    </row>
    <row r="39" spans="1:10" s="38" customFormat="1" ht="15" thickBot="1">
      <c r="A39" s="223"/>
      <c r="B39" s="224"/>
      <c r="C39" s="225"/>
      <c r="D39" s="226"/>
      <c r="E39" s="95"/>
      <c r="F39" s="58"/>
      <c r="G39" s="191"/>
      <c r="H39" s="209"/>
      <c r="I39" s="227"/>
      <c r="J39" s="228"/>
    </row>
    <row r="40" spans="1:10" s="38" customFormat="1" ht="15">
      <c r="A40" s="103">
        <v>801</v>
      </c>
      <c r="B40" s="104"/>
      <c r="C40" s="115"/>
      <c r="D40" s="142" t="s">
        <v>54</v>
      </c>
      <c r="E40" s="83">
        <f aca="true" t="shared" si="1" ref="E40:J40">E41+E57+E62+E70+E76+E83</f>
        <v>90752</v>
      </c>
      <c r="F40" s="83">
        <f t="shared" si="1"/>
        <v>0</v>
      </c>
      <c r="G40" s="192">
        <f t="shared" si="1"/>
        <v>90752</v>
      </c>
      <c r="H40" s="210">
        <f t="shared" si="1"/>
        <v>307796</v>
      </c>
      <c r="I40" s="83">
        <f t="shared" si="1"/>
        <v>0</v>
      </c>
      <c r="J40" s="83">
        <f t="shared" si="1"/>
        <v>307796</v>
      </c>
    </row>
    <row r="41" spans="1:10" s="38" customFormat="1" ht="14.25">
      <c r="A41" s="105"/>
      <c r="B41" s="107">
        <v>80101</v>
      </c>
      <c r="C41" s="100"/>
      <c r="D41" s="143" t="s">
        <v>71</v>
      </c>
      <c r="E41" s="88">
        <f>SUM(E42:E55)</f>
        <v>62580</v>
      </c>
      <c r="F41" s="67"/>
      <c r="G41" s="193">
        <f>SUM(E41:F41)</f>
        <v>62580</v>
      </c>
      <c r="H41" s="211">
        <f>SUM(H42:H55)</f>
        <v>43610</v>
      </c>
      <c r="I41" s="52"/>
      <c r="J41" s="54">
        <f>SUM(H41:I41)</f>
        <v>43610</v>
      </c>
    </row>
    <row r="42" spans="1:10" s="38" customFormat="1" ht="14.25">
      <c r="A42" s="105"/>
      <c r="B42" s="98"/>
      <c r="C42" s="99" t="s">
        <v>19</v>
      </c>
      <c r="D42" s="119" t="s">
        <v>11</v>
      </c>
      <c r="E42" s="85">
        <v>34100</v>
      </c>
      <c r="F42" s="50"/>
      <c r="G42" s="194">
        <f>SUM(E42:F42)</f>
        <v>34100</v>
      </c>
      <c r="H42" s="212"/>
      <c r="I42" s="49"/>
      <c r="J42" s="55"/>
    </row>
    <row r="43" spans="1:10" s="38" customFormat="1" ht="14.25">
      <c r="A43" s="105"/>
      <c r="B43" s="98"/>
      <c r="C43" s="99" t="s">
        <v>20</v>
      </c>
      <c r="D43" s="119" t="s">
        <v>12</v>
      </c>
      <c r="E43" s="85">
        <v>10695</v>
      </c>
      <c r="F43" s="50"/>
      <c r="G43" s="194">
        <f aca="true" t="shared" si="2" ref="G43:G54">SUM(E43:F43)</f>
        <v>10695</v>
      </c>
      <c r="H43" s="212"/>
      <c r="I43" s="49"/>
      <c r="J43" s="55"/>
    </row>
    <row r="44" spans="1:10" s="38" customFormat="1" ht="14.25">
      <c r="A44" s="105"/>
      <c r="B44" s="98"/>
      <c r="C44" s="97">
        <v>4170</v>
      </c>
      <c r="D44" s="153" t="s">
        <v>56</v>
      </c>
      <c r="E44" s="85">
        <v>8185</v>
      </c>
      <c r="F44" s="50"/>
      <c r="G44" s="194">
        <f t="shared" si="2"/>
        <v>8185</v>
      </c>
      <c r="H44" s="212"/>
      <c r="I44" s="49"/>
      <c r="J44" s="55"/>
    </row>
    <row r="45" spans="1:10" s="38" customFormat="1" ht="14.25">
      <c r="A45" s="105"/>
      <c r="B45" s="98"/>
      <c r="C45" s="99" t="s">
        <v>5</v>
      </c>
      <c r="D45" s="119" t="s">
        <v>6</v>
      </c>
      <c r="E45" s="85"/>
      <c r="F45" s="50"/>
      <c r="G45" s="194">
        <f t="shared" si="2"/>
        <v>0</v>
      </c>
      <c r="H45" s="212">
        <v>3700</v>
      </c>
      <c r="I45" s="49"/>
      <c r="J45" s="55">
        <f aca="true" t="shared" si="3" ref="J45:J55">SUM(H45:I45)</f>
        <v>3700</v>
      </c>
    </row>
    <row r="46" spans="1:10" s="38" customFormat="1" ht="14.25">
      <c r="A46" s="105"/>
      <c r="B46" s="98"/>
      <c r="C46" s="99" t="s">
        <v>27</v>
      </c>
      <c r="D46" s="153" t="s">
        <v>28</v>
      </c>
      <c r="E46" s="85"/>
      <c r="F46" s="50"/>
      <c r="G46" s="194">
        <f t="shared" si="2"/>
        <v>0</v>
      </c>
      <c r="H46" s="212">
        <v>3000</v>
      </c>
      <c r="I46" s="49"/>
      <c r="J46" s="55">
        <f t="shared" si="3"/>
        <v>3000</v>
      </c>
    </row>
    <row r="47" spans="1:10" s="38" customFormat="1" ht="14.25">
      <c r="A47" s="105"/>
      <c r="B47" s="98"/>
      <c r="C47" s="99" t="s">
        <v>24</v>
      </c>
      <c r="D47" s="119" t="s">
        <v>16</v>
      </c>
      <c r="E47" s="85"/>
      <c r="F47" s="50"/>
      <c r="G47" s="194">
        <f t="shared" si="2"/>
        <v>0</v>
      </c>
      <c r="H47" s="212">
        <v>1200</v>
      </c>
      <c r="I47" s="49"/>
      <c r="J47" s="55">
        <f t="shared" si="3"/>
        <v>1200</v>
      </c>
    </row>
    <row r="48" spans="1:10" s="38" customFormat="1" ht="14.25">
      <c r="A48" s="105"/>
      <c r="B48" s="98"/>
      <c r="C48" s="99" t="s">
        <v>9</v>
      </c>
      <c r="D48" s="119" t="s">
        <v>10</v>
      </c>
      <c r="E48" s="85"/>
      <c r="F48" s="50"/>
      <c r="G48" s="194">
        <f t="shared" si="2"/>
        <v>0</v>
      </c>
      <c r="H48" s="212">
        <v>33710</v>
      </c>
      <c r="I48" s="49"/>
      <c r="J48" s="55">
        <f t="shared" si="3"/>
        <v>33710</v>
      </c>
    </row>
    <row r="49" spans="1:10" s="38" customFormat="1" ht="14.25">
      <c r="A49" s="105"/>
      <c r="B49" s="98"/>
      <c r="C49" s="99" t="s">
        <v>72</v>
      </c>
      <c r="D49" s="119" t="s">
        <v>67</v>
      </c>
      <c r="E49" s="85"/>
      <c r="F49" s="50"/>
      <c r="G49" s="194">
        <f t="shared" si="2"/>
        <v>0</v>
      </c>
      <c r="H49" s="212">
        <v>650</v>
      </c>
      <c r="I49" s="49"/>
      <c r="J49" s="55">
        <f t="shared" si="3"/>
        <v>650</v>
      </c>
    </row>
    <row r="50" spans="1:10" s="38" customFormat="1" ht="14.25">
      <c r="A50" s="105"/>
      <c r="B50" s="98"/>
      <c r="C50" s="99" t="s">
        <v>7</v>
      </c>
      <c r="D50" s="119" t="s">
        <v>8</v>
      </c>
      <c r="E50" s="85">
        <v>8000</v>
      </c>
      <c r="F50" s="50"/>
      <c r="G50" s="194">
        <f t="shared" si="2"/>
        <v>8000</v>
      </c>
      <c r="H50" s="212"/>
      <c r="I50" s="49"/>
      <c r="J50" s="55"/>
    </row>
    <row r="51" spans="1:10" s="38" customFormat="1" ht="14.25">
      <c r="A51" s="105"/>
      <c r="B51" s="98"/>
      <c r="C51" s="99" t="s">
        <v>73</v>
      </c>
      <c r="D51" s="154" t="s">
        <v>74</v>
      </c>
      <c r="E51" s="85">
        <v>700</v>
      </c>
      <c r="F51" s="50"/>
      <c r="G51" s="194">
        <f t="shared" si="2"/>
        <v>700</v>
      </c>
      <c r="H51" s="212"/>
      <c r="I51" s="49"/>
      <c r="J51" s="55"/>
    </row>
    <row r="52" spans="1:10" s="38" customFormat="1" ht="25.5">
      <c r="A52" s="105"/>
      <c r="B52" s="98"/>
      <c r="C52" s="99" t="s">
        <v>59</v>
      </c>
      <c r="D52" s="154" t="s">
        <v>60</v>
      </c>
      <c r="E52" s="85"/>
      <c r="F52" s="50"/>
      <c r="G52" s="194">
        <f t="shared" si="2"/>
        <v>0</v>
      </c>
      <c r="H52" s="212">
        <v>500</v>
      </c>
      <c r="I52" s="49"/>
      <c r="J52" s="55">
        <f t="shared" si="3"/>
        <v>500</v>
      </c>
    </row>
    <row r="53" spans="1:10" s="38" customFormat="1" ht="14.25">
      <c r="A53" s="105"/>
      <c r="B53" s="98"/>
      <c r="C53" s="99" t="s">
        <v>29</v>
      </c>
      <c r="D53" s="119" t="s">
        <v>15</v>
      </c>
      <c r="E53" s="85"/>
      <c r="F53" s="50"/>
      <c r="G53" s="194">
        <f t="shared" si="2"/>
        <v>0</v>
      </c>
      <c r="H53" s="212">
        <v>550</v>
      </c>
      <c r="I53" s="49"/>
      <c r="J53" s="55">
        <f t="shared" si="3"/>
        <v>550</v>
      </c>
    </row>
    <row r="54" spans="1:10" s="38" customFormat="1" ht="14.25">
      <c r="A54" s="105"/>
      <c r="B54" s="98"/>
      <c r="C54" s="99" t="s">
        <v>25</v>
      </c>
      <c r="D54" s="119" t="s">
        <v>30</v>
      </c>
      <c r="E54" s="85">
        <v>900</v>
      </c>
      <c r="F54" s="50"/>
      <c r="G54" s="194">
        <f t="shared" si="2"/>
        <v>900</v>
      </c>
      <c r="H54" s="212"/>
      <c r="I54" s="49"/>
      <c r="J54" s="55">
        <f t="shared" si="3"/>
        <v>0</v>
      </c>
    </row>
    <row r="55" spans="1:10" s="38" customFormat="1" ht="14.25">
      <c r="A55" s="105"/>
      <c r="B55" s="98"/>
      <c r="C55" s="99" t="s">
        <v>62</v>
      </c>
      <c r="D55" s="153" t="s">
        <v>63</v>
      </c>
      <c r="E55" s="85"/>
      <c r="F55" s="50"/>
      <c r="G55" s="194"/>
      <c r="H55" s="212">
        <v>300</v>
      </c>
      <c r="I55" s="49"/>
      <c r="J55" s="55">
        <f t="shared" si="3"/>
        <v>300</v>
      </c>
    </row>
    <row r="56" spans="1:10" s="38" customFormat="1" ht="15">
      <c r="A56" s="166"/>
      <c r="B56" s="167"/>
      <c r="C56" s="100"/>
      <c r="D56" s="65"/>
      <c r="E56" s="88"/>
      <c r="F56" s="67"/>
      <c r="G56" s="193"/>
      <c r="H56" s="211"/>
      <c r="I56" s="52"/>
      <c r="J56" s="54"/>
    </row>
    <row r="57" spans="1:10" s="38" customFormat="1" ht="15">
      <c r="A57" s="166"/>
      <c r="B57" s="107">
        <v>80103</v>
      </c>
      <c r="C57" s="106"/>
      <c r="D57" s="118" t="s">
        <v>75</v>
      </c>
      <c r="E57" s="88">
        <f aca="true" t="shared" si="4" ref="E57:J57">SUM(E58:E60)</f>
        <v>2790</v>
      </c>
      <c r="F57" s="88">
        <f t="shared" si="4"/>
        <v>0</v>
      </c>
      <c r="G57" s="195">
        <f t="shared" si="4"/>
        <v>2790</v>
      </c>
      <c r="H57" s="211">
        <f t="shared" si="4"/>
        <v>7310</v>
      </c>
      <c r="I57" s="52">
        <f t="shared" si="4"/>
        <v>0</v>
      </c>
      <c r="J57" s="52">
        <f t="shared" si="4"/>
        <v>7310</v>
      </c>
    </row>
    <row r="58" spans="1:10" s="38" customFormat="1" ht="15">
      <c r="A58" s="166"/>
      <c r="B58" s="167"/>
      <c r="C58" s="97">
        <v>3020</v>
      </c>
      <c r="D58" s="154" t="s">
        <v>26</v>
      </c>
      <c r="E58" s="85"/>
      <c r="F58" s="50"/>
      <c r="G58" s="194"/>
      <c r="H58" s="212">
        <v>810</v>
      </c>
      <c r="I58" s="49"/>
      <c r="J58" s="55">
        <f>SUM(H58:I58)</f>
        <v>810</v>
      </c>
    </row>
    <row r="59" spans="1:10" s="38" customFormat="1" ht="15">
      <c r="A59" s="166"/>
      <c r="B59" s="167"/>
      <c r="C59" s="97">
        <v>4010</v>
      </c>
      <c r="D59" s="154" t="s">
        <v>11</v>
      </c>
      <c r="E59" s="85"/>
      <c r="F59" s="50"/>
      <c r="G59" s="194"/>
      <c r="H59" s="212">
        <v>6500</v>
      </c>
      <c r="I59" s="49"/>
      <c r="J59" s="55">
        <f>SUM(H59:I59)</f>
        <v>6500</v>
      </c>
    </row>
    <row r="60" spans="1:10" s="38" customFormat="1" ht="15">
      <c r="A60" s="166"/>
      <c r="B60" s="167"/>
      <c r="C60" s="97">
        <v>4040</v>
      </c>
      <c r="D60" s="154" t="s">
        <v>12</v>
      </c>
      <c r="E60" s="85">
        <v>2790</v>
      </c>
      <c r="F60" s="50"/>
      <c r="G60" s="194">
        <f>SUM(E60:F60)</f>
        <v>2790</v>
      </c>
      <c r="H60" s="212"/>
      <c r="I60" s="49"/>
      <c r="J60" s="55"/>
    </row>
    <row r="61" spans="1:10" s="38" customFormat="1" ht="15">
      <c r="A61" s="166"/>
      <c r="B61" s="167"/>
      <c r="C61" s="100"/>
      <c r="D61" s="65"/>
      <c r="E61" s="88"/>
      <c r="F61" s="67"/>
      <c r="G61" s="193"/>
      <c r="H61" s="211"/>
      <c r="I61" s="52"/>
      <c r="J61" s="54"/>
    </row>
    <row r="62" spans="1:10" s="38" customFormat="1" ht="15">
      <c r="A62" s="166"/>
      <c r="B62" s="107">
        <v>80110</v>
      </c>
      <c r="C62" s="100"/>
      <c r="D62" s="65" t="s">
        <v>76</v>
      </c>
      <c r="E62" s="88">
        <f>SUM(E63:E68)</f>
        <v>4382</v>
      </c>
      <c r="F62" s="88">
        <f>SUM(F63:F68)</f>
        <v>0</v>
      </c>
      <c r="G62" s="195">
        <f>SUM(G63:G68)</f>
        <v>4382</v>
      </c>
      <c r="H62" s="211">
        <f>SUM(H63:H68)</f>
        <v>16150</v>
      </c>
      <c r="I62" s="52"/>
      <c r="J62" s="54">
        <f aca="true" t="shared" si="5" ref="J62:J68">SUM(H62:I62)</f>
        <v>16150</v>
      </c>
    </row>
    <row r="63" spans="1:10" s="38" customFormat="1" ht="15">
      <c r="A63" s="166"/>
      <c r="B63" s="98"/>
      <c r="C63" s="113" t="s">
        <v>19</v>
      </c>
      <c r="D63" s="66" t="s">
        <v>11</v>
      </c>
      <c r="E63" s="85"/>
      <c r="F63" s="50"/>
      <c r="G63" s="194"/>
      <c r="H63" s="212">
        <v>14000</v>
      </c>
      <c r="I63" s="49"/>
      <c r="J63" s="55">
        <f t="shared" si="5"/>
        <v>14000</v>
      </c>
    </row>
    <row r="64" spans="1:10" s="38" customFormat="1" ht="15">
      <c r="A64" s="166"/>
      <c r="B64" s="98"/>
      <c r="C64" s="113" t="s">
        <v>20</v>
      </c>
      <c r="D64" s="66" t="s">
        <v>12</v>
      </c>
      <c r="E64" s="85">
        <v>1700</v>
      </c>
      <c r="F64" s="50"/>
      <c r="G64" s="194">
        <f>SUM(E64:F64)</f>
        <v>1700</v>
      </c>
      <c r="H64" s="212"/>
      <c r="I64" s="49"/>
      <c r="J64" s="55">
        <f t="shared" si="5"/>
        <v>0</v>
      </c>
    </row>
    <row r="65" spans="1:10" s="38" customFormat="1" ht="15">
      <c r="A65" s="166"/>
      <c r="B65" s="98"/>
      <c r="C65" s="113" t="s">
        <v>27</v>
      </c>
      <c r="D65" s="66" t="s">
        <v>28</v>
      </c>
      <c r="E65" s="85"/>
      <c r="F65" s="50"/>
      <c r="G65" s="194"/>
      <c r="H65" s="212">
        <v>1700</v>
      </c>
      <c r="I65" s="49"/>
      <c r="J65" s="55">
        <f t="shared" si="5"/>
        <v>1700</v>
      </c>
    </row>
    <row r="66" spans="1:10" s="38" customFormat="1" ht="15">
      <c r="A66" s="166"/>
      <c r="B66" s="98"/>
      <c r="C66" s="113" t="s">
        <v>9</v>
      </c>
      <c r="D66" s="66" t="s">
        <v>10</v>
      </c>
      <c r="E66" s="85"/>
      <c r="F66" s="50"/>
      <c r="G66" s="194"/>
      <c r="H66" s="212">
        <v>300</v>
      </c>
      <c r="I66" s="49"/>
      <c r="J66" s="55">
        <f t="shared" si="5"/>
        <v>300</v>
      </c>
    </row>
    <row r="67" spans="1:10" s="38" customFormat="1" ht="15">
      <c r="A67" s="166"/>
      <c r="B67" s="98"/>
      <c r="C67" s="113" t="s">
        <v>7</v>
      </c>
      <c r="D67" s="66" t="s">
        <v>8</v>
      </c>
      <c r="E67" s="85">
        <v>2682</v>
      </c>
      <c r="F67" s="50"/>
      <c r="G67" s="194">
        <f>SUM(E67:F67)</f>
        <v>2682</v>
      </c>
      <c r="H67" s="212"/>
      <c r="I67" s="49"/>
      <c r="J67" s="55">
        <f t="shared" si="5"/>
        <v>0</v>
      </c>
    </row>
    <row r="68" spans="1:10" s="38" customFormat="1" ht="15">
      <c r="A68" s="166"/>
      <c r="B68" s="98"/>
      <c r="C68" s="113" t="s">
        <v>73</v>
      </c>
      <c r="D68" s="72" t="s">
        <v>74</v>
      </c>
      <c r="E68" s="85"/>
      <c r="F68" s="50"/>
      <c r="G68" s="194"/>
      <c r="H68" s="212">
        <v>150</v>
      </c>
      <c r="I68" s="49"/>
      <c r="J68" s="55">
        <f t="shared" si="5"/>
        <v>150</v>
      </c>
    </row>
    <row r="69" spans="1:10" s="38" customFormat="1" ht="15">
      <c r="A69" s="166"/>
      <c r="B69" s="167"/>
      <c r="C69" s="100"/>
      <c r="D69" s="65"/>
      <c r="E69" s="85"/>
      <c r="F69" s="50"/>
      <c r="G69" s="194"/>
      <c r="H69" s="212"/>
      <c r="I69" s="49"/>
      <c r="J69" s="55"/>
    </row>
    <row r="70" spans="1:10" s="38" customFormat="1" ht="15">
      <c r="A70" s="166"/>
      <c r="B70" s="107">
        <v>80113</v>
      </c>
      <c r="C70" s="114"/>
      <c r="D70" s="65" t="s">
        <v>78</v>
      </c>
      <c r="E70" s="88">
        <f>SUM(E71:E74)</f>
        <v>14500</v>
      </c>
      <c r="F70" s="67"/>
      <c r="G70" s="193">
        <f>SUM(E70:F70)</f>
        <v>14500</v>
      </c>
      <c r="H70" s="211">
        <f>SUM(H71:H74)</f>
        <v>14500</v>
      </c>
      <c r="I70" s="52"/>
      <c r="J70" s="54">
        <f>SUM(H70:I70)</f>
        <v>14500</v>
      </c>
    </row>
    <row r="71" spans="1:10" s="38" customFormat="1" ht="15">
      <c r="A71" s="166"/>
      <c r="B71" s="98"/>
      <c r="C71" s="113" t="s">
        <v>19</v>
      </c>
      <c r="D71" s="66" t="s">
        <v>11</v>
      </c>
      <c r="E71" s="85">
        <v>12500</v>
      </c>
      <c r="F71" s="50"/>
      <c r="G71" s="194">
        <f>SUM(E71:F71)</f>
        <v>12500</v>
      </c>
      <c r="H71" s="212"/>
      <c r="I71" s="49"/>
      <c r="J71" s="55">
        <f>SUM(H71:I71)</f>
        <v>0</v>
      </c>
    </row>
    <row r="72" spans="1:10" s="38" customFormat="1" ht="15">
      <c r="A72" s="166"/>
      <c r="B72" s="98"/>
      <c r="C72" s="113" t="s">
        <v>21</v>
      </c>
      <c r="D72" s="66" t="s">
        <v>13</v>
      </c>
      <c r="E72" s="85">
        <v>2000</v>
      </c>
      <c r="F72" s="50"/>
      <c r="G72" s="194">
        <f>SUM(E72:F72)</f>
        <v>2000</v>
      </c>
      <c r="H72" s="212"/>
      <c r="I72" s="49"/>
      <c r="J72" s="55">
        <f>SUM(H72:I72)</f>
        <v>0</v>
      </c>
    </row>
    <row r="73" spans="1:10" s="38" customFormat="1" ht="15">
      <c r="A73" s="166"/>
      <c r="B73" s="98"/>
      <c r="C73" s="99" t="s">
        <v>77</v>
      </c>
      <c r="D73" s="66" t="s">
        <v>56</v>
      </c>
      <c r="E73" s="85"/>
      <c r="F73" s="50"/>
      <c r="G73" s="194"/>
      <c r="H73" s="212">
        <v>3500</v>
      </c>
      <c r="I73" s="49"/>
      <c r="J73" s="55">
        <f>SUM(H73:I73)</f>
        <v>3500</v>
      </c>
    </row>
    <row r="74" spans="1:10" s="38" customFormat="1" ht="15">
      <c r="A74" s="166"/>
      <c r="B74" s="98"/>
      <c r="C74" s="113" t="s">
        <v>7</v>
      </c>
      <c r="D74" s="66" t="s">
        <v>8</v>
      </c>
      <c r="E74" s="85"/>
      <c r="F74" s="50"/>
      <c r="G74" s="194"/>
      <c r="H74" s="212">
        <v>11000</v>
      </c>
      <c r="I74" s="49"/>
      <c r="J74" s="55">
        <f>SUM(H74:I74)</f>
        <v>11000</v>
      </c>
    </row>
    <row r="75" spans="1:10" s="38" customFormat="1" ht="15">
      <c r="A75" s="166"/>
      <c r="B75" s="167"/>
      <c r="C75" s="100"/>
      <c r="D75" s="65"/>
      <c r="E75" s="88"/>
      <c r="F75" s="67"/>
      <c r="G75" s="193"/>
      <c r="H75" s="211"/>
      <c r="I75" s="52"/>
      <c r="J75" s="54"/>
    </row>
    <row r="76" spans="1:10" s="38" customFormat="1" ht="15">
      <c r="A76" s="166"/>
      <c r="B76" s="107">
        <v>80114</v>
      </c>
      <c r="C76" s="114"/>
      <c r="D76" s="65" t="s">
        <v>79</v>
      </c>
      <c r="E76" s="88">
        <f aca="true" t="shared" si="6" ref="E76:J76">SUM(E77:E81)</f>
        <v>6500</v>
      </c>
      <c r="F76" s="88">
        <f t="shared" si="6"/>
        <v>0</v>
      </c>
      <c r="G76" s="195">
        <f t="shared" si="6"/>
        <v>6500</v>
      </c>
      <c r="H76" s="211">
        <f t="shared" si="6"/>
        <v>6500</v>
      </c>
      <c r="I76" s="88">
        <f t="shared" si="6"/>
        <v>0</v>
      </c>
      <c r="J76" s="88">
        <f t="shared" si="6"/>
        <v>6500</v>
      </c>
    </row>
    <row r="77" spans="1:10" s="38" customFormat="1" ht="15">
      <c r="A77" s="166"/>
      <c r="B77" s="98"/>
      <c r="C77" s="113" t="s">
        <v>19</v>
      </c>
      <c r="D77" s="66" t="s">
        <v>11</v>
      </c>
      <c r="E77" s="85"/>
      <c r="F77" s="50"/>
      <c r="G77" s="194">
        <f aca="true" t="shared" si="7" ref="G77:G84">SUM(E77:F77)</f>
        <v>0</v>
      </c>
      <c r="H77" s="212">
        <v>6000</v>
      </c>
      <c r="I77" s="49"/>
      <c r="J77" s="55">
        <f aca="true" t="shared" si="8" ref="J77:J84">SUM(H77:I77)</f>
        <v>6000</v>
      </c>
    </row>
    <row r="78" spans="1:10" s="38" customFormat="1" ht="15">
      <c r="A78" s="166"/>
      <c r="B78" s="98"/>
      <c r="C78" s="113" t="s">
        <v>21</v>
      </c>
      <c r="D78" s="66" t="s">
        <v>13</v>
      </c>
      <c r="E78" s="85">
        <v>6000</v>
      </c>
      <c r="F78" s="50"/>
      <c r="G78" s="194">
        <f t="shared" si="7"/>
        <v>6000</v>
      </c>
      <c r="H78" s="212"/>
      <c r="I78" s="49"/>
      <c r="J78" s="55">
        <f t="shared" si="8"/>
        <v>0</v>
      </c>
    </row>
    <row r="79" spans="1:10" s="38" customFormat="1" ht="15">
      <c r="A79" s="166"/>
      <c r="B79" s="98"/>
      <c r="C79" s="113" t="s">
        <v>73</v>
      </c>
      <c r="D79" s="72" t="s">
        <v>74</v>
      </c>
      <c r="E79" s="73"/>
      <c r="F79" s="47"/>
      <c r="G79" s="194">
        <f t="shared" si="7"/>
        <v>0</v>
      </c>
      <c r="H79" s="212">
        <v>300</v>
      </c>
      <c r="I79" s="50"/>
      <c r="J79" s="55">
        <f t="shared" si="8"/>
        <v>300</v>
      </c>
    </row>
    <row r="80" spans="1:10" s="38" customFormat="1" ht="25.5">
      <c r="A80" s="166"/>
      <c r="B80" s="98"/>
      <c r="C80" s="99" t="s">
        <v>80</v>
      </c>
      <c r="D80" s="72" t="s">
        <v>81</v>
      </c>
      <c r="E80" s="73"/>
      <c r="F80" s="47"/>
      <c r="G80" s="194">
        <f t="shared" si="7"/>
        <v>0</v>
      </c>
      <c r="H80" s="212">
        <v>200</v>
      </c>
      <c r="I80" s="50"/>
      <c r="J80" s="55">
        <f t="shared" si="8"/>
        <v>200</v>
      </c>
    </row>
    <row r="81" spans="1:10" s="38" customFormat="1" ht="25.5">
      <c r="A81" s="166"/>
      <c r="B81" s="98"/>
      <c r="C81" s="99" t="s">
        <v>59</v>
      </c>
      <c r="D81" s="72" t="s">
        <v>60</v>
      </c>
      <c r="E81" s="252">
        <v>500</v>
      </c>
      <c r="F81" s="47"/>
      <c r="G81" s="258">
        <f t="shared" si="7"/>
        <v>500</v>
      </c>
      <c r="H81" s="212"/>
      <c r="I81" s="50"/>
      <c r="J81" s="55">
        <f t="shared" si="8"/>
        <v>0</v>
      </c>
    </row>
    <row r="82" spans="1:10" s="38" customFormat="1" ht="15">
      <c r="A82" s="166"/>
      <c r="B82" s="98"/>
      <c r="C82" s="113"/>
      <c r="D82" s="66"/>
      <c r="E82" s="252"/>
      <c r="F82" s="47"/>
      <c r="G82" s="259">
        <f t="shared" si="7"/>
        <v>0</v>
      </c>
      <c r="H82" s="212"/>
      <c r="I82" s="50"/>
      <c r="J82" s="55">
        <f t="shared" si="8"/>
        <v>0</v>
      </c>
    </row>
    <row r="83" spans="1:10" s="38" customFormat="1" ht="15">
      <c r="A83" s="166"/>
      <c r="B83" s="107">
        <v>80195</v>
      </c>
      <c r="C83" s="114"/>
      <c r="D83" s="65" t="s">
        <v>82</v>
      </c>
      <c r="E83" s="252"/>
      <c r="F83" s="47"/>
      <c r="G83" s="259">
        <f t="shared" si="7"/>
        <v>0</v>
      </c>
      <c r="H83" s="212">
        <f>SUM(H84)</f>
        <v>219726</v>
      </c>
      <c r="I83" s="50"/>
      <c r="J83" s="55">
        <f t="shared" si="8"/>
        <v>219726</v>
      </c>
    </row>
    <row r="84" spans="1:10" s="38" customFormat="1" ht="15">
      <c r="A84" s="166"/>
      <c r="B84" s="98"/>
      <c r="C84" s="113" t="s">
        <v>7</v>
      </c>
      <c r="D84" s="66" t="s">
        <v>8</v>
      </c>
      <c r="E84" s="252"/>
      <c r="F84" s="47"/>
      <c r="G84" s="259">
        <f t="shared" si="7"/>
        <v>0</v>
      </c>
      <c r="H84" s="212">
        <v>219726</v>
      </c>
      <c r="I84" s="50"/>
      <c r="J84" s="55">
        <f t="shared" si="8"/>
        <v>219726</v>
      </c>
    </row>
    <row r="85" spans="1:10" s="38" customFormat="1" ht="15.75" thickBot="1">
      <c r="A85" s="168"/>
      <c r="B85" s="169"/>
      <c r="C85" s="116"/>
      <c r="D85" s="68"/>
      <c r="E85" s="253"/>
      <c r="F85" s="48"/>
      <c r="G85" s="260"/>
      <c r="H85" s="213"/>
      <c r="I85" s="51"/>
      <c r="J85" s="56"/>
    </row>
    <row r="86" spans="1:10" s="38" customFormat="1" ht="15">
      <c r="A86" s="103">
        <v>851</v>
      </c>
      <c r="B86" s="104"/>
      <c r="C86" s="170"/>
      <c r="D86" s="69" t="s">
        <v>61</v>
      </c>
      <c r="E86" s="254">
        <f>E87</f>
        <v>5500</v>
      </c>
      <c r="F86" s="79"/>
      <c r="G86" s="261">
        <f>SUM(E86:F86)</f>
        <v>5500</v>
      </c>
      <c r="H86" s="214">
        <f>H87</f>
        <v>5500</v>
      </c>
      <c r="I86" s="80"/>
      <c r="J86" s="81">
        <f>SUM(H86:I86)</f>
        <v>5500</v>
      </c>
    </row>
    <row r="87" spans="1:10" s="38" customFormat="1" ht="14.25">
      <c r="A87" s="171"/>
      <c r="B87" s="107">
        <v>85154</v>
      </c>
      <c r="C87" s="114"/>
      <c r="D87" s="65" t="s">
        <v>33</v>
      </c>
      <c r="E87" s="255">
        <f>SUM(E88:E89)</f>
        <v>5500</v>
      </c>
      <c r="F87" s="75"/>
      <c r="G87" s="262">
        <f>SUM(E87:F87)</f>
        <v>5500</v>
      </c>
      <c r="H87" s="215">
        <f>SUM(H88:H89)</f>
        <v>5500</v>
      </c>
      <c r="I87" s="75"/>
      <c r="J87" s="76">
        <f>SUM(H87:I87)</f>
        <v>5500</v>
      </c>
    </row>
    <row r="88" spans="1:10" s="38" customFormat="1" ht="14.25">
      <c r="A88" s="171"/>
      <c r="B88" s="172"/>
      <c r="C88" s="99" t="s">
        <v>5</v>
      </c>
      <c r="D88" s="154" t="s">
        <v>84</v>
      </c>
      <c r="E88" s="256"/>
      <c r="F88" s="63"/>
      <c r="G88" s="263">
        <f>SUM(E88:F88)</f>
        <v>0</v>
      </c>
      <c r="H88" s="267">
        <v>5500</v>
      </c>
      <c r="I88" s="63"/>
      <c r="J88" s="64">
        <f>SUM(H88:I88)</f>
        <v>5500</v>
      </c>
    </row>
    <row r="89" spans="1:10" s="38" customFormat="1" ht="14.25">
      <c r="A89" s="171"/>
      <c r="B89" s="172"/>
      <c r="C89" s="97">
        <v>4300</v>
      </c>
      <c r="D89" s="154" t="s">
        <v>68</v>
      </c>
      <c r="E89" s="256">
        <v>5500</v>
      </c>
      <c r="F89" s="63"/>
      <c r="G89" s="263">
        <f>SUM(E89:F89)</f>
        <v>5500</v>
      </c>
      <c r="H89" s="267"/>
      <c r="I89" s="63"/>
      <c r="J89" s="64">
        <f>SUM(H89:I89)</f>
        <v>0</v>
      </c>
    </row>
    <row r="90" spans="1:10" s="38" customFormat="1" ht="15.75" thickBot="1">
      <c r="A90" s="168"/>
      <c r="B90" s="169"/>
      <c r="C90" s="116"/>
      <c r="D90" s="68"/>
      <c r="E90" s="253"/>
      <c r="F90" s="48"/>
      <c r="G90" s="260"/>
      <c r="H90" s="268"/>
      <c r="I90" s="51"/>
      <c r="J90" s="56"/>
    </row>
    <row r="91" spans="1:10" s="38" customFormat="1" ht="15">
      <c r="A91" s="103">
        <v>852</v>
      </c>
      <c r="B91" s="104"/>
      <c r="C91" s="173"/>
      <c r="D91" s="69" t="s">
        <v>57</v>
      </c>
      <c r="E91" s="198">
        <f aca="true" t="shared" si="9" ref="E91:J91">E92+E99+E102+E105</f>
        <v>31000</v>
      </c>
      <c r="F91" s="266">
        <f t="shared" si="9"/>
        <v>0</v>
      </c>
      <c r="G91" s="264">
        <f t="shared" si="9"/>
        <v>31000</v>
      </c>
      <c r="H91" s="269">
        <f t="shared" si="9"/>
        <v>87000</v>
      </c>
      <c r="I91" s="266">
        <f t="shared" si="9"/>
        <v>28000</v>
      </c>
      <c r="J91" s="272">
        <f t="shared" si="9"/>
        <v>115000</v>
      </c>
    </row>
    <row r="92" spans="1:10" s="38" customFormat="1" ht="15">
      <c r="A92" s="174"/>
      <c r="B92" s="175">
        <v>85203</v>
      </c>
      <c r="C92" s="175"/>
      <c r="D92" s="70" t="s">
        <v>58</v>
      </c>
      <c r="E92" s="86">
        <f>SUM(E93:E97)</f>
        <v>0</v>
      </c>
      <c r="F92" s="87">
        <f>SUM(F93:F94)</f>
        <v>0</v>
      </c>
      <c r="G92" s="265">
        <f>SUM(E92:F92)</f>
        <v>0</v>
      </c>
      <c r="H92" s="217">
        <f>SUM(H93:H97)</f>
        <v>0</v>
      </c>
      <c r="I92" s="87">
        <f>SUM(I93:I97)</f>
        <v>28000</v>
      </c>
      <c r="J92" s="84">
        <f aca="true" t="shared" si="10" ref="J92:J97">SUM(H92:I92)</f>
        <v>28000</v>
      </c>
    </row>
    <row r="93" spans="1:10" s="38" customFormat="1" ht="15">
      <c r="A93" s="174"/>
      <c r="B93" s="176"/>
      <c r="C93" s="113" t="s">
        <v>19</v>
      </c>
      <c r="D93" s="66" t="s">
        <v>11</v>
      </c>
      <c r="E93" s="86"/>
      <c r="F93" s="87"/>
      <c r="G93" s="265"/>
      <c r="H93" s="270"/>
      <c r="I93" s="273">
        <v>10000</v>
      </c>
      <c r="J93" s="92">
        <f t="shared" si="10"/>
        <v>10000</v>
      </c>
    </row>
    <row r="94" spans="1:10" s="38" customFormat="1" ht="15">
      <c r="A94" s="174"/>
      <c r="B94" s="96"/>
      <c r="C94" s="98">
        <v>4210</v>
      </c>
      <c r="D94" s="71" t="s">
        <v>6</v>
      </c>
      <c r="E94" s="257"/>
      <c r="F94" s="50"/>
      <c r="G94" s="258">
        <f>SUM(F94)</f>
        <v>0</v>
      </c>
      <c r="H94" s="271"/>
      <c r="I94" s="131">
        <v>4000</v>
      </c>
      <c r="J94" s="92">
        <f t="shared" si="10"/>
        <v>4000</v>
      </c>
    </row>
    <row r="95" spans="1:10" s="38" customFormat="1" ht="15">
      <c r="A95" s="174"/>
      <c r="B95" s="96"/>
      <c r="C95" s="98">
        <v>4220</v>
      </c>
      <c r="D95" s="71" t="s">
        <v>92</v>
      </c>
      <c r="E95" s="256"/>
      <c r="F95" s="63"/>
      <c r="G95" s="258">
        <f>SUM(F95)</f>
        <v>0</v>
      </c>
      <c r="H95" s="267"/>
      <c r="I95" s="132">
        <v>2000</v>
      </c>
      <c r="J95" s="92">
        <f t="shared" si="10"/>
        <v>2000</v>
      </c>
    </row>
    <row r="96" spans="1:10" s="38" customFormat="1" ht="15">
      <c r="A96" s="174"/>
      <c r="B96" s="96"/>
      <c r="C96" s="98">
        <v>4260</v>
      </c>
      <c r="D96" s="71" t="s">
        <v>16</v>
      </c>
      <c r="E96" s="256"/>
      <c r="F96" s="63"/>
      <c r="G96" s="258"/>
      <c r="H96" s="267"/>
      <c r="I96" s="132">
        <v>10000</v>
      </c>
      <c r="J96" s="92">
        <f t="shared" si="10"/>
        <v>10000</v>
      </c>
    </row>
    <row r="97" spans="1:10" s="38" customFormat="1" ht="15">
      <c r="A97" s="174"/>
      <c r="B97" s="96"/>
      <c r="C97" s="98">
        <v>4300</v>
      </c>
      <c r="D97" s="71" t="s">
        <v>8</v>
      </c>
      <c r="E97" s="256"/>
      <c r="F97" s="63"/>
      <c r="G97" s="258">
        <f>SUM(E97:F97)</f>
        <v>0</v>
      </c>
      <c r="H97" s="267"/>
      <c r="I97" s="132">
        <v>2000</v>
      </c>
      <c r="J97" s="92">
        <f t="shared" si="10"/>
        <v>2000</v>
      </c>
    </row>
    <row r="98" spans="1:10" s="38" customFormat="1" ht="15">
      <c r="A98" s="174"/>
      <c r="B98" s="96"/>
      <c r="C98" s="177"/>
      <c r="D98" s="82"/>
      <c r="E98" s="256"/>
      <c r="F98" s="63"/>
      <c r="G98" s="263"/>
      <c r="H98" s="267"/>
      <c r="I98" s="63"/>
      <c r="J98" s="64"/>
    </row>
    <row r="99" spans="1:10" s="38" customFormat="1" ht="15">
      <c r="A99" s="174"/>
      <c r="B99" s="107">
        <v>85214</v>
      </c>
      <c r="C99" s="106"/>
      <c r="D99" s="65" t="s">
        <v>85</v>
      </c>
      <c r="E99" s="255">
        <f>SUM(E100)</f>
        <v>10000</v>
      </c>
      <c r="F99" s="67"/>
      <c r="G99" s="262">
        <f>SUM(E99:F99)</f>
        <v>10000</v>
      </c>
      <c r="H99" s="267"/>
      <c r="I99" s="63"/>
      <c r="J99" s="64"/>
    </row>
    <row r="100" spans="1:10" s="38" customFormat="1" ht="15">
      <c r="A100" s="174"/>
      <c r="B100" s="98"/>
      <c r="C100" s="97">
        <v>4300</v>
      </c>
      <c r="D100" s="120" t="s">
        <v>8</v>
      </c>
      <c r="E100" s="78">
        <v>10000</v>
      </c>
      <c r="F100" s="63"/>
      <c r="G100" s="197">
        <f>SUM(E100:F100)</f>
        <v>10000</v>
      </c>
      <c r="H100" s="267"/>
      <c r="I100" s="63"/>
      <c r="J100" s="64"/>
    </row>
    <row r="101" spans="1:10" s="38" customFormat="1" ht="15">
      <c r="A101" s="174"/>
      <c r="B101" s="96"/>
      <c r="C101" s="177"/>
      <c r="D101" s="82"/>
      <c r="E101" s="78"/>
      <c r="F101" s="63"/>
      <c r="G101" s="197"/>
      <c r="H101" s="267"/>
      <c r="I101" s="50"/>
      <c r="J101" s="64"/>
    </row>
    <row r="102" spans="1:10" s="38" customFormat="1" ht="15">
      <c r="A102" s="174"/>
      <c r="B102" s="107">
        <v>85219</v>
      </c>
      <c r="C102" s="106"/>
      <c r="D102" s="65" t="s">
        <v>64</v>
      </c>
      <c r="E102" s="78"/>
      <c r="F102" s="63"/>
      <c r="G102" s="197"/>
      <c r="H102" s="215">
        <f>SUM(H103)</f>
        <v>10000</v>
      </c>
      <c r="I102" s="75"/>
      <c r="J102" s="76">
        <f>SUM(H102:I102)</f>
        <v>10000</v>
      </c>
    </row>
    <row r="103" spans="1:10" s="38" customFormat="1" ht="15">
      <c r="A103" s="174"/>
      <c r="B103" s="167"/>
      <c r="C103" s="99" t="s">
        <v>5</v>
      </c>
      <c r="D103" s="154" t="s">
        <v>84</v>
      </c>
      <c r="E103" s="78"/>
      <c r="F103" s="63"/>
      <c r="G103" s="197"/>
      <c r="H103" s="216">
        <v>10000</v>
      </c>
      <c r="I103" s="63"/>
      <c r="J103" s="64">
        <f>SUM(H103:I103)</f>
        <v>10000</v>
      </c>
    </row>
    <row r="104" spans="1:10" s="38" customFormat="1" ht="15">
      <c r="A104" s="174"/>
      <c r="B104" s="167"/>
      <c r="C104" s="97"/>
      <c r="D104" s="119"/>
      <c r="E104" s="77"/>
      <c r="F104" s="75"/>
      <c r="G104" s="196"/>
      <c r="H104" s="215"/>
      <c r="I104" s="75"/>
      <c r="J104" s="76">
        <f>SUM(H104:I104)</f>
        <v>0</v>
      </c>
    </row>
    <row r="105" spans="1:10" s="38" customFormat="1" ht="15">
      <c r="A105" s="174"/>
      <c r="B105" s="107">
        <v>85295</v>
      </c>
      <c r="C105" s="117"/>
      <c r="D105" s="65" t="s">
        <v>82</v>
      </c>
      <c r="E105" s="77">
        <f>SUM(E106)</f>
        <v>21000</v>
      </c>
      <c r="F105" s="75"/>
      <c r="G105" s="196">
        <f>SUM(E105:F105)</f>
        <v>21000</v>
      </c>
      <c r="H105" s="215">
        <f>SUM(H106:H107)</f>
        <v>77000</v>
      </c>
      <c r="I105" s="74">
        <f>SUM(I106:I107)</f>
        <v>0</v>
      </c>
      <c r="J105" s="74">
        <f>SUM(J106:J107)</f>
        <v>77000</v>
      </c>
    </row>
    <row r="106" spans="1:10" s="38" customFormat="1" ht="15">
      <c r="A106" s="174"/>
      <c r="B106" s="98"/>
      <c r="C106" s="99" t="s">
        <v>87</v>
      </c>
      <c r="D106" s="66" t="s">
        <v>86</v>
      </c>
      <c r="E106" s="78">
        <v>21000</v>
      </c>
      <c r="F106" s="63"/>
      <c r="G106" s="197">
        <f>SUM(E106:F106)</f>
        <v>21000</v>
      </c>
      <c r="H106" s="216">
        <v>6000</v>
      </c>
      <c r="I106" s="63"/>
      <c r="J106" s="64">
        <f>SUM(H106:I106)</f>
        <v>6000</v>
      </c>
    </row>
    <row r="107" spans="1:10" s="38" customFormat="1" ht="15">
      <c r="A107" s="174"/>
      <c r="B107" s="98"/>
      <c r="C107" s="99" t="s">
        <v>5</v>
      </c>
      <c r="D107" s="66" t="s">
        <v>6</v>
      </c>
      <c r="E107" s="78"/>
      <c r="F107" s="63"/>
      <c r="G107" s="197"/>
      <c r="H107" s="216">
        <v>71000</v>
      </c>
      <c r="I107" s="63"/>
      <c r="J107" s="64">
        <f>SUM(H107:I107)</f>
        <v>71000</v>
      </c>
    </row>
    <row r="108" spans="1:10" s="38" customFormat="1" ht="15.75" thickBot="1">
      <c r="A108" s="168"/>
      <c r="B108" s="178"/>
      <c r="C108" s="179"/>
      <c r="D108" s="68"/>
      <c r="E108" s="122"/>
      <c r="F108" s="123"/>
      <c r="G108" s="199"/>
      <c r="H108" s="218"/>
      <c r="I108" s="123"/>
      <c r="J108" s="124"/>
    </row>
    <row r="109" spans="1:10" s="38" customFormat="1" ht="15">
      <c r="A109" s="103">
        <v>854</v>
      </c>
      <c r="B109" s="104"/>
      <c r="C109" s="110"/>
      <c r="D109" s="111" t="s">
        <v>88</v>
      </c>
      <c r="E109" s="121"/>
      <c r="F109" s="80"/>
      <c r="G109" s="200"/>
      <c r="H109" s="214">
        <f>SUM(H110)</f>
        <v>57210</v>
      </c>
      <c r="I109" s="79"/>
      <c r="J109" s="127">
        <f>SUM(H109:I109)</f>
        <v>57210</v>
      </c>
    </row>
    <row r="110" spans="1:10" s="38" customFormat="1" ht="15">
      <c r="A110" s="174"/>
      <c r="B110" s="107">
        <v>85415</v>
      </c>
      <c r="C110" s="149"/>
      <c r="D110" s="155" t="s">
        <v>89</v>
      </c>
      <c r="E110" s="77"/>
      <c r="F110" s="75"/>
      <c r="G110" s="196"/>
      <c r="H110" s="215">
        <f>SUM(H111)</f>
        <v>57210</v>
      </c>
      <c r="I110" s="75"/>
      <c r="J110" s="128">
        <f>SUM(H110:I110)</f>
        <v>57210</v>
      </c>
    </row>
    <row r="111" spans="1:10" s="38" customFormat="1" ht="15">
      <c r="A111" s="174"/>
      <c r="B111" s="180"/>
      <c r="C111" s="113" t="s">
        <v>90</v>
      </c>
      <c r="D111" s="156" t="s">
        <v>91</v>
      </c>
      <c r="E111" s="77"/>
      <c r="F111" s="75"/>
      <c r="G111" s="196"/>
      <c r="H111" s="216">
        <v>57210</v>
      </c>
      <c r="I111" s="63"/>
      <c r="J111" s="129">
        <f>SUM(H111:I111)</f>
        <v>57210</v>
      </c>
    </row>
    <row r="112" spans="1:10" s="38" customFormat="1" ht="15.75" thickBot="1">
      <c r="A112" s="181"/>
      <c r="B112" s="182"/>
      <c r="C112" s="183"/>
      <c r="D112" s="90"/>
      <c r="E112" s="93"/>
      <c r="F112" s="51"/>
      <c r="G112" s="201"/>
      <c r="H112" s="213"/>
      <c r="I112" s="51"/>
      <c r="J112" s="130"/>
    </row>
    <row r="113" spans="1:10" ht="18.75" customHeight="1">
      <c r="A113" s="184"/>
      <c r="B113" s="184"/>
      <c r="C113" s="184"/>
      <c r="D113" s="69" t="s">
        <v>36</v>
      </c>
      <c r="E113" s="91">
        <f aca="true" t="shared" si="11" ref="E113:J113">E11+E24+E40+E86+E91+E109</f>
        <v>139252</v>
      </c>
      <c r="F113" s="91">
        <f t="shared" si="11"/>
        <v>5140</v>
      </c>
      <c r="G113" s="91">
        <f t="shared" si="11"/>
        <v>144392</v>
      </c>
      <c r="H113" s="91">
        <f t="shared" si="11"/>
        <v>469506</v>
      </c>
      <c r="I113" s="91">
        <f t="shared" si="11"/>
        <v>45035</v>
      </c>
      <c r="J113" s="91">
        <f t="shared" si="11"/>
        <v>514541</v>
      </c>
    </row>
    <row r="114" spans="1:7" ht="15">
      <c r="A114" s="35"/>
      <c r="B114" s="23"/>
      <c r="C114" s="23"/>
      <c r="D114" s="23"/>
      <c r="E114" s="36"/>
      <c r="F114" s="37"/>
      <c r="G114" s="28"/>
    </row>
    <row r="115" spans="1:7" ht="15">
      <c r="A115" s="35"/>
      <c r="B115" s="23"/>
      <c r="C115" s="23"/>
      <c r="D115" s="23"/>
      <c r="E115" s="36"/>
      <c r="F115" s="37"/>
      <c r="G115" s="28"/>
    </row>
    <row r="116" spans="1:10" ht="15">
      <c r="A116" s="35"/>
      <c r="B116" s="23"/>
      <c r="C116" s="23"/>
      <c r="D116" s="23"/>
      <c r="E116" s="36"/>
      <c r="F116" s="36"/>
      <c r="G116" s="28"/>
      <c r="I116" s="34"/>
      <c r="J116" s="33"/>
    </row>
    <row r="117" spans="1:10" ht="15">
      <c r="A117" s="35"/>
      <c r="B117" s="23"/>
      <c r="C117" s="23"/>
      <c r="D117" s="23"/>
      <c r="E117" s="36"/>
      <c r="F117" s="36"/>
      <c r="G117" s="28"/>
      <c r="I117" s="36" t="s">
        <v>49</v>
      </c>
      <c r="J117" s="37"/>
    </row>
    <row r="118" spans="9:10" ht="14.25">
      <c r="I118" s="36"/>
      <c r="J118" s="36"/>
    </row>
    <row r="119" spans="9:10" ht="14.25">
      <c r="I119" s="36"/>
      <c r="J119" s="36"/>
    </row>
    <row r="120" ht="14.25">
      <c r="I120" s="27" t="s">
        <v>50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984251968503937" bottom="0.7874015748031497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2007-11-06T11:23:11Z</cp:lastPrinted>
  <dcterms:created xsi:type="dcterms:W3CDTF">2000-11-02T08:00:54Z</dcterms:created>
  <dcterms:modified xsi:type="dcterms:W3CDTF">2009-03-12T12:13:59Z</dcterms:modified>
  <cp:category/>
  <cp:version/>
  <cp:contentType/>
  <cp:contentStatus/>
  <cp:revision>1</cp:revision>
</cp:coreProperties>
</file>