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<sst xmlns="http://schemas.openxmlformats.org/spreadsheetml/2006/main" count="131" uniqueCount="82">
  <si>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</si>
  <si>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</si>
  <si>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</si>
  <si>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</si>
  <si>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</si>
  <si>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</si>
  <si>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</si>
  <si>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</si>
  <si>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</si>
  <si>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</si>
  <si>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</si>
  <si>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</si>
  <si>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</si>
  <si>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</si>
  <si>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</si>
  <si>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</si>
  <si>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</si>
  <si>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</si>
  <si>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</si>
  <si>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</si>
  <si>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</si>
  <si>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</si>
  <si>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</si>
  <si>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</si>
  <si>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</si>
  <si>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</si>
  <si>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</si>
  <si>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</si>
  <si>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</si>
  <si>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</si>
  <si>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</si>
  <si>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</si>
  <si>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</si>
  <si>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</si>
  <si>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</si>
  <si>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</si>
  <si>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</si>
  <si>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</si>
  <si>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</si>
  <si>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</si>
  <si>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</si>
  <si>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</si>
  <si>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</si>
  <si>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</si>
  <si>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</si>
  <si>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</si>
  <si>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</si>
  <si>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</si>
  <si>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</si>
  <si>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</si>
  <si>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</si>
  <si>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Załącznik Nr 2</t>
  </si>
  <si>
    <t xml:space="preserve">Razem plan </t>
  </si>
  <si>
    <t>Zmiana planu wydatków budżetu gminy na 2007 rok.</t>
  </si>
  <si>
    <t>Wynagrodzenia bezosobowe</t>
  </si>
  <si>
    <t>Pomoc Społeczna</t>
  </si>
  <si>
    <t>Ochrona zdrowia</t>
  </si>
  <si>
    <t>4750</t>
  </si>
  <si>
    <t>Zakup akcesoriów komputerowych, w tym programów i licencji</t>
  </si>
  <si>
    <t>Ośrodki pomocy społecznej</t>
  </si>
  <si>
    <t xml:space="preserve">Zakup usług pozostałych </t>
  </si>
  <si>
    <t>Administracja publiczna</t>
  </si>
  <si>
    <t>Pozostała działalność</t>
  </si>
  <si>
    <t xml:space="preserve">Zakup materiałów i wyposażenia </t>
  </si>
  <si>
    <t>Urzędy gmin</t>
  </si>
  <si>
    <t>Bezpieczeństwo publiczne i ochrona przeciwpożarowa</t>
  </si>
  <si>
    <t>Straż Miejska</t>
  </si>
  <si>
    <t>Różne rozliczenia</t>
  </si>
  <si>
    <t>Rezerwy ogólne i celowe</t>
  </si>
  <si>
    <t>4810</t>
  </si>
  <si>
    <t>Rezerwy</t>
  </si>
  <si>
    <t>4400</t>
  </si>
  <si>
    <t>Opłaty czynszowe za pomieszczenia biurowe</t>
  </si>
  <si>
    <t>Wpłaty na Państw.Fundusz Reh.Osób Niepełnospr.</t>
  </si>
  <si>
    <t>Szkolenia pracowników niebędących członkami korpusu służby cywilnej.</t>
  </si>
  <si>
    <t>Promocja jednostek samorządu terytorialnego</t>
  </si>
  <si>
    <t>do Zarządzenia Nr 237/2007</t>
  </si>
  <si>
    <t>z dnia 13 grudnia 2007r.</t>
  </si>
  <si>
    <t>Ochotnicze straże pożarne</t>
  </si>
  <si>
    <t>4170</t>
  </si>
  <si>
    <t>Składki na ubezpieczenia zdrowotne opłacane przez osoby pobier.świadcz. z pomocy społ.</t>
  </si>
  <si>
    <t xml:space="preserve">Składki na ubezpieczenia zdrowotne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</si>
</sst>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wrapText="1"/>
    </xf>
    <xf numFmtId="3" fontId="11" fillId="0" borderId="13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0" fontId="6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5" xfId="0" applyFont="1" applyBorder="1" applyAlignment="1">
      <alignment horizontal="center"/>
    </xf>
    <xf numFmtId="49" fontId="1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8" fillId="0" borderId="10" xfId="0" applyFont="1" applyBorder="1" applyAlignment="1">
      <alignment wrapText="1"/>
    </xf>
    <xf numFmtId="49" fontId="7" fillId="0" borderId="18" xfId="0" applyFont="1" applyBorder="1" applyAlignment="1">
      <alignment horizontal="center"/>
    </xf>
    <xf numFmtId="49" fontId="2" fillId="0" borderId="15" xfId="0" applyFont="1" applyBorder="1" applyAlignment="1">
      <alignment horizontal="center"/>
    </xf>
    <xf numFmtId="49" fontId="16" fillId="0" borderId="15" xfId="0" applyFont="1" applyBorder="1" applyAlignment="1">
      <alignment horizontal="center"/>
    </xf>
    <xf numFmtId="49" fontId="16" fillId="0" borderId="15" xfId="0" applyFont="1" applyBorder="1" applyAlignment="1">
      <alignment horizontal="center"/>
    </xf>
    <xf numFmtId="0" fontId="16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16" fillId="0" borderId="15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16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16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23" xfId="0" applyFont="1" applyBorder="1" applyAlignment="1">
      <alignment/>
    </xf>
    <xf numFmtId="49" fontId="7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1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/>
    </xf>
    <xf numFmtId="3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3" fontId="11" fillId="0" borderId="11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5" fillId="0" borderId="12" xfId="0" applyNumberFormat="1" applyFont="1" applyBorder="1" applyAlignment="1">
      <alignment wrapText="1"/>
    </xf>
    <xf numFmtId="0" fontId="16" fillId="0" borderId="15" xfId="0" applyFont="1" applyBorder="1" applyAlignment="1">
      <alignment wrapText="1"/>
    </xf>
    <xf numFmtId="3" fontId="11" fillId="0" borderId="26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3" fontId="5" fillId="0" borderId="28" xfId="0" applyNumberFormat="1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3" fontId="11" fillId="0" borderId="31" xfId="0" applyNumberFormat="1" applyFont="1" applyBorder="1" applyAlignment="1">
      <alignment wrapText="1"/>
    </xf>
    <xf numFmtId="3" fontId="7" fillId="0" borderId="32" xfId="0" applyNumberFormat="1" applyFont="1" applyBorder="1" applyAlignment="1">
      <alignment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5" fillId="0" borderId="27" xfId="0" applyNumberFormat="1" applyFont="1" applyBorder="1" applyAlignment="1">
      <alignment wrapText="1"/>
    </xf>
    <xf numFmtId="3" fontId="5" fillId="0" borderId="30" xfId="0" applyNumberFormat="1" applyFont="1" applyBorder="1" applyAlignment="1">
      <alignment wrapText="1"/>
    </xf>
    <xf numFmtId="3" fontId="7" fillId="0" borderId="33" xfId="0" applyNumberFormat="1" applyFont="1" applyBorder="1" applyAlignment="1">
      <alignment/>
    </xf>
    <xf numFmtId="3" fontId="0" fillId="0" borderId="11" xfId="0" applyNumberFormat="1" applyFont="1" applyBorder="1" applyAlignment="1">
      <alignment wrapText="1"/>
    </xf>
    <xf numFmtId="3" fontId="11" fillId="0" borderId="13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0" fontId="2" fillId="0" borderId="22" xfId="0" applyFont="1" applyBorder="1" applyAlignment="1">
      <alignment/>
    </xf>
    <xf numFmtId="3" fontId="8" fillId="0" borderId="28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34" xfId="0" applyNumberFormat="1" applyFont="1" applyBorder="1" applyAlignment="1">
      <alignment wrapText="1"/>
    </xf>
    <xf numFmtId="3" fontId="8" fillId="0" borderId="35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0" fontId="7" fillId="0" borderId="22" xfId="0" applyFont="1" applyBorder="1" applyAlignment="1">
      <alignment/>
    </xf>
    <xf numFmtId="0" fontId="11" fillId="0" borderId="28" xfId="0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3" fontId="11" fillId="0" borderId="13" xfId="0" applyNumberFormat="1" applyFont="1" applyBorder="1" applyAlignment="1">
      <alignment horizontal="right" wrapText="1"/>
    </xf>
    <xf numFmtId="0" fontId="6" fillId="0" borderId="6" xfId="0" applyFont="1" applyBorder="1" applyAlignment="1">
      <alignment vertical="center" wrapText="1"/>
    </xf>
    <xf numFmtId="3" fontId="6" fillId="0" borderId="28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3" fontId="16" fillId="0" borderId="27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16" fillId="0" borderId="30" xfId="0" applyNumberFormat="1" applyFont="1" applyBorder="1" applyAlignment="1">
      <alignment vertical="center" wrapText="1"/>
    </xf>
    <xf numFmtId="0" fontId="8" fillId="0" borderId="34" xfId="0" applyFont="1" applyBorder="1" applyAlignment="1">
      <alignment wrapText="1"/>
    </xf>
    <xf numFmtId="0" fontId="6" fillId="0" borderId="35" xfId="0" applyFont="1" applyBorder="1" applyAlignment="1">
      <alignment vertical="center" wrapText="1"/>
    </xf>
    <xf numFmtId="3" fontId="11" fillId="0" borderId="36" xfId="0" applyNumberFormat="1" applyFont="1" applyBorder="1" applyAlignment="1">
      <alignment wrapText="1"/>
    </xf>
    <xf numFmtId="3" fontId="11" fillId="0" borderId="37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3" fontId="2" fillId="0" borderId="37" xfId="0" applyNumberFormat="1" applyFont="1" applyBorder="1" applyAlignment="1">
      <alignment vertical="center" wrapText="1"/>
    </xf>
    <xf numFmtId="3" fontId="0" fillId="0" borderId="36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wrapText="1"/>
    </xf>
    <xf numFmtId="3" fontId="16" fillId="0" borderId="35" xfId="0" applyNumberFormat="1" applyFont="1" applyBorder="1" applyAlignment="1">
      <alignment vertical="center" wrapText="1"/>
    </xf>
    <xf numFmtId="0" fontId="8" fillId="0" borderId="38" xfId="0" applyFont="1" applyBorder="1" applyAlignment="1">
      <alignment wrapText="1"/>
    </xf>
    <xf numFmtId="0" fontId="6" fillId="0" borderId="39" xfId="0" applyFont="1" applyBorder="1" applyAlignment="1">
      <alignment vertical="center" wrapText="1"/>
    </xf>
    <xf numFmtId="3" fontId="11" fillId="0" borderId="40" xfId="0" applyNumberFormat="1" applyFont="1" applyBorder="1" applyAlignment="1">
      <alignment wrapText="1"/>
    </xf>
    <xf numFmtId="3" fontId="11" fillId="0" borderId="41" xfId="0" applyNumberFormat="1" applyFont="1" applyBorder="1" applyAlignment="1">
      <alignment wrapText="1"/>
    </xf>
    <xf numFmtId="3" fontId="5" fillId="0" borderId="36" xfId="0" applyNumberFormat="1" applyFont="1" applyBorder="1" applyAlignment="1">
      <alignment wrapText="1"/>
    </xf>
    <xf numFmtId="3" fontId="5" fillId="0" borderId="37" xfId="0" applyNumberFormat="1" applyFont="1" applyBorder="1" applyAlignment="1">
      <alignment wrapText="1"/>
    </xf>
    <xf numFmtId="3" fontId="8" fillId="0" borderId="36" xfId="0" applyNumberFormat="1" applyFont="1" applyBorder="1" applyAlignment="1">
      <alignment wrapText="1"/>
    </xf>
    <xf numFmtId="3" fontId="8" fillId="0" borderId="37" xfId="0" applyNumberFormat="1" applyFont="1" applyBorder="1" applyAlignment="1">
      <alignment wrapText="1"/>
    </xf>
    <xf numFmtId="3" fontId="0" fillId="0" borderId="38" xfId="0" applyNumberFormat="1" applyFont="1" applyBorder="1" applyAlignment="1">
      <alignment wrapText="1"/>
    </xf>
    <xf numFmtId="3" fontId="2" fillId="0" borderId="39" xfId="0" applyNumberFormat="1" applyFont="1" applyBorder="1" applyAlignment="1">
      <alignment vertical="center" wrapText="1"/>
    </xf>
    <xf numFmtId="3" fontId="11" fillId="0" borderId="42" xfId="0" applyNumberFormat="1" applyFont="1" applyBorder="1" applyAlignment="1">
      <alignment wrapText="1"/>
    </xf>
    <xf numFmtId="3" fontId="7" fillId="0" borderId="41" xfId="0" applyNumberFormat="1" applyFont="1" applyBorder="1" applyAlignment="1">
      <alignment vertical="center" wrapText="1"/>
    </xf>
    <xf numFmtId="3" fontId="5" fillId="0" borderId="43" xfId="0" applyNumberFormat="1" applyFont="1" applyBorder="1" applyAlignment="1">
      <alignment wrapText="1"/>
    </xf>
    <xf numFmtId="3" fontId="16" fillId="0" borderId="35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 wrapText="1"/>
    </xf>
    <xf numFmtId="3" fontId="8" fillId="0" borderId="38" xfId="0" applyNumberFormat="1" applyFont="1" applyBorder="1" applyAlignment="1">
      <alignment wrapText="1"/>
    </xf>
    <xf numFmtId="3" fontId="7" fillId="0" borderId="44" xfId="0" applyNumberFormat="1" applyFont="1" applyBorder="1" applyAlignment="1">
      <alignment vertical="center" wrapText="1"/>
    </xf>
    <xf numFmtId="3" fontId="16" fillId="0" borderId="45" xfId="0" applyNumberFormat="1" applyFont="1" applyBorder="1" applyAlignment="1">
      <alignment vertical="center" wrapText="1"/>
    </xf>
    <xf numFmtId="3" fontId="2" fillId="0" borderId="45" xfId="0" applyNumberFormat="1" applyFont="1" applyBorder="1" applyAlignment="1">
      <alignment vertical="center" wrapText="1"/>
    </xf>
    <xf numFmtId="3" fontId="0" fillId="0" borderId="38" xfId="0" applyNumberFormat="1" applyFont="1" applyBorder="1" applyAlignment="1">
      <alignment wrapText="1"/>
    </xf>
    <xf numFmtId="3" fontId="2" fillId="0" borderId="39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wrapText="1"/>
    </xf>
    <xf numFmtId="3" fontId="5" fillId="0" borderId="37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 wrapText="1"/>
    </xf>
    <xf numFmtId="3" fontId="5" fillId="0" borderId="45" xfId="0" applyNumberFormat="1" applyFont="1" applyBorder="1" applyAlignment="1">
      <alignment wrapText="1"/>
    </xf>
    <xf numFmtId="3" fontId="5" fillId="0" borderId="38" xfId="0" applyNumberFormat="1" applyFont="1" applyBorder="1" applyAlignment="1">
      <alignment wrapText="1"/>
    </xf>
    <xf numFmtId="3" fontId="16" fillId="0" borderId="39" xfId="0" applyNumberFormat="1" applyFont="1" applyBorder="1" applyAlignment="1">
      <alignment vertical="center" wrapText="1"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8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3" fontId="8" fillId="0" borderId="30" xfId="0" applyNumberFormat="1" applyFont="1" applyBorder="1" applyAlignment="1">
      <alignment wrapText="1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49" fontId="7" fillId="0" borderId="15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0" fontId="16" fillId="0" borderId="15" xfId="0" applyFont="1" applyBorder="1" applyAlignment="1">
      <alignment horizontal="right"/>
    </xf>
    <xf numFmtId="49" fontId="2" fillId="0" borderId="15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49" fontId="2" fillId="0" borderId="23" xfId="0" applyFont="1" applyBorder="1" applyAlignment="1">
      <alignment horizontal="center"/>
    </xf>
    <xf numFmtId="0" fontId="2" fillId="0" borderId="25" xfId="0" applyFont="1" applyBorder="1" applyAlignment="1">
      <alignment/>
    </xf>
    <xf numFmtId="49" fontId="2" fillId="0" borderId="23" xfId="0" applyFont="1" applyBorder="1" applyAlignment="1">
      <alignment horizontal="center"/>
    </xf>
    <xf numFmtId="0" fontId="11" fillId="0" borderId="48" xfId="0" applyFont="1" applyBorder="1" applyAlignment="1">
      <alignment wrapText="1"/>
    </xf>
    <xf numFmtId="0" fontId="11" fillId="0" borderId="49" xfId="0" applyFont="1" applyBorder="1" applyAlignment="1">
      <alignment wrapText="1"/>
    </xf>
    <xf numFmtId="0" fontId="2" fillId="0" borderId="48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3" fontId="7" fillId="0" borderId="51" xfId="0" applyNumberFormat="1" applyFont="1" applyBorder="1" applyAlignment="1">
      <alignment vertical="center" wrapText="1"/>
    </xf>
    <xf numFmtId="3" fontId="16" fillId="0" borderId="52" xfId="0" applyNumberFormat="1" applyFont="1" applyBorder="1" applyAlignment="1">
      <alignment vertical="center" wrapText="1"/>
    </xf>
    <xf numFmtId="3" fontId="2" fillId="0" borderId="52" xfId="0" applyNumberFormat="1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3" fontId="2" fillId="0" borderId="48" xfId="0" applyNumberFormat="1" applyFont="1" applyBorder="1" applyAlignment="1">
      <alignment vertical="center" wrapText="1"/>
    </xf>
    <xf numFmtId="3" fontId="11" fillId="0" borderId="53" xfId="0" applyNumberFormat="1" applyFont="1" applyBorder="1" applyAlignment="1">
      <alignment wrapText="1"/>
    </xf>
    <xf numFmtId="3" fontId="11" fillId="0" borderId="4" xfId="0" applyNumberFormat="1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6" fillId="0" borderId="5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75" zoomScaleNormal="75" workbookViewId="0" topLeftCell="A1">
      <selection activeCell="D59" sqref="D59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s="38" customFormat="1" ht="15">
      <c r="A1" s="23"/>
      <c r="B1" s="23"/>
      <c r="C1" s="23"/>
      <c r="D1" s="24"/>
      <c r="E1" s="25"/>
      <c r="F1" s="25"/>
      <c r="G1" s="26"/>
      <c r="H1" s="39" t="s">
        <v>51</v>
      </c>
      <c r="I1" s="40"/>
      <c r="J1" s="40"/>
    </row>
    <row r="2" spans="1:10" s="38" customFormat="1" ht="15">
      <c r="A2" s="23"/>
      <c r="B2" s="23"/>
      <c r="C2" s="23"/>
      <c r="D2" s="24"/>
      <c r="E2" s="25"/>
      <c r="F2" s="25"/>
      <c r="G2" s="26"/>
      <c r="H2" s="39" t="s">
        <v>76</v>
      </c>
      <c r="I2" s="40"/>
      <c r="J2" s="40"/>
    </row>
    <row r="3" spans="1:10" s="38" customFormat="1" ht="15">
      <c r="A3" s="23"/>
      <c r="B3" s="23"/>
      <c r="C3" s="23"/>
      <c r="D3" s="24"/>
      <c r="E3" s="25"/>
      <c r="F3" s="25"/>
      <c r="G3" s="26"/>
      <c r="H3" s="39" t="s">
        <v>48</v>
      </c>
      <c r="I3" s="40"/>
      <c r="J3" s="40"/>
    </row>
    <row r="4" spans="1:10" s="38" customFormat="1" ht="15">
      <c r="A4" s="23"/>
      <c r="B4" s="23"/>
      <c r="C4" s="23"/>
      <c r="D4" s="24"/>
      <c r="E4" s="25"/>
      <c r="F4" s="25"/>
      <c r="G4" s="26"/>
      <c r="H4" s="39" t="s">
        <v>77</v>
      </c>
      <c r="I4" s="40"/>
      <c r="J4" s="40"/>
    </row>
    <row r="5" spans="1:10" s="38" customFormat="1" ht="15">
      <c r="A5" s="23"/>
      <c r="B5" s="23"/>
      <c r="C5" s="23"/>
      <c r="D5" s="44"/>
      <c r="E5" s="45"/>
      <c r="F5" s="45"/>
      <c r="G5" s="46"/>
      <c r="H5" s="39"/>
      <c r="I5" s="40"/>
      <c r="J5" s="40"/>
    </row>
    <row r="6" spans="1:10" s="38" customFormat="1" ht="15.75">
      <c r="A6" s="232" t="s">
        <v>53</v>
      </c>
      <c r="B6" s="233"/>
      <c r="C6" s="233"/>
      <c r="D6" s="233"/>
      <c r="E6" s="233"/>
      <c r="F6" s="233"/>
      <c r="G6" s="234"/>
      <c r="H6" s="234"/>
      <c r="I6" s="234"/>
      <c r="J6" s="27"/>
    </row>
    <row r="7" spans="1:10" s="38" customFormat="1" ht="15.75">
      <c r="A7" s="41"/>
      <c r="B7" s="42"/>
      <c r="C7" s="42"/>
      <c r="D7" s="42"/>
      <c r="E7" s="42"/>
      <c r="F7" s="42"/>
      <c r="G7" s="43"/>
      <c r="H7" s="43"/>
      <c r="I7" s="43"/>
      <c r="J7" s="27"/>
    </row>
    <row r="8" spans="1:10" s="38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8" customFormat="1" ht="13.5" customHeight="1">
      <c r="A9" s="56" t="s">
        <v>0</v>
      </c>
      <c r="B9" s="31"/>
      <c r="C9" s="62"/>
      <c r="D9" s="230" t="s">
        <v>1</v>
      </c>
      <c r="E9" s="225" t="s">
        <v>46</v>
      </c>
      <c r="F9" s="226"/>
      <c r="G9" s="227"/>
      <c r="H9" s="228" t="s">
        <v>47</v>
      </c>
      <c r="I9" s="226"/>
      <c r="J9" s="229"/>
    </row>
    <row r="10" spans="1:10" s="38" customFormat="1" ht="43.5" customHeight="1">
      <c r="A10" s="56" t="s">
        <v>2</v>
      </c>
      <c r="B10" s="31" t="s">
        <v>3</v>
      </c>
      <c r="C10" s="62" t="s">
        <v>4</v>
      </c>
      <c r="D10" s="231"/>
      <c r="E10" s="113" t="s">
        <v>38</v>
      </c>
      <c r="F10" s="32" t="s">
        <v>39</v>
      </c>
      <c r="G10" s="140" t="s">
        <v>52</v>
      </c>
      <c r="H10" s="151" t="s">
        <v>38</v>
      </c>
      <c r="I10" s="32" t="s">
        <v>39</v>
      </c>
      <c r="J10" s="152" t="s">
        <v>52</v>
      </c>
    </row>
    <row r="11" spans="1:10" s="38" customFormat="1" ht="15">
      <c r="A11" s="63">
        <v>750</v>
      </c>
      <c r="B11" s="196"/>
      <c r="C11" s="197"/>
      <c r="D11" s="198" t="s">
        <v>61</v>
      </c>
      <c r="E11" s="119">
        <f>E12</f>
        <v>35000</v>
      </c>
      <c r="F11" s="102">
        <f>F12</f>
        <v>0</v>
      </c>
      <c r="G11" s="119">
        <f>G12</f>
        <v>35000</v>
      </c>
      <c r="H11" s="223">
        <f>H12+H20</f>
        <v>82000</v>
      </c>
      <c r="I11" s="224">
        <f>I12+I20</f>
        <v>0</v>
      </c>
      <c r="J11" s="110">
        <f>J12+J20</f>
        <v>82000</v>
      </c>
    </row>
    <row r="12" spans="1:10" s="38" customFormat="1" ht="14.25">
      <c r="A12" s="65"/>
      <c r="B12" s="76">
        <v>75023</v>
      </c>
      <c r="C12" s="66"/>
      <c r="D12" s="67" t="s">
        <v>64</v>
      </c>
      <c r="E12" s="129">
        <f aca="true" t="shared" si="0" ref="E12:J12">SUM(E13:E18)</f>
        <v>35000</v>
      </c>
      <c r="F12" s="134">
        <f t="shared" si="0"/>
        <v>0</v>
      </c>
      <c r="G12" s="129">
        <f t="shared" si="0"/>
        <v>35000</v>
      </c>
      <c r="H12" s="132">
        <f t="shared" si="0"/>
        <v>72000</v>
      </c>
      <c r="I12" s="131">
        <f t="shared" si="0"/>
        <v>0</v>
      </c>
      <c r="J12" s="133">
        <f t="shared" si="0"/>
        <v>72000</v>
      </c>
    </row>
    <row r="13" spans="1:10" s="38" customFormat="1" ht="14.25">
      <c r="A13" s="128"/>
      <c r="B13" s="76"/>
      <c r="C13" s="58">
        <v>4140</v>
      </c>
      <c r="D13" s="107" t="s">
        <v>73</v>
      </c>
      <c r="E13" s="129"/>
      <c r="F13" s="130"/>
      <c r="G13" s="141"/>
      <c r="H13" s="155">
        <v>3000</v>
      </c>
      <c r="I13" s="125"/>
      <c r="J13" s="156">
        <f aca="true" t="shared" si="1" ref="J13:J21">SUM(H13:I13)</f>
        <v>3000</v>
      </c>
    </row>
    <row r="14" spans="1:10" s="38" customFormat="1" ht="14.25">
      <c r="A14" s="82"/>
      <c r="B14" s="83"/>
      <c r="C14" s="199">
        <v>4210</v>
      </c>
      <c r="D14" s="74" t="s">
        <v>6</v>
      </c>
      <c r="E14" s="129"/>
      <c r="F14" s="130"/>
      <c r="G14" s="141"/>
      <c r="H14" s="157">
        <v>25000</v>
      </c>
      <c r="I14" s="50"/>
      <c r="J14" s="156">
        <f t="shared" si="1"/>
        <v>25000</v>
      </c>
    </row>
    <row r="15" spans="1:10" s="38" customFormat="1" ht="14.25">
      <c r="A15" s="82"/>
      <c r="B15" s="83"/>
      <c r="C15" s="58">
        <v>4300</v>
      </c>
      <c r="D15" s="95" t="s">
        <v>60</v>
      </c>
      <c r="E15" s="193"/>
      <c r="F15" s="131"/>
      <c r="G15" s="142"/>
      <c r="H15" s="158">
        <v>34000</v>
      </c>
      <c r="I15" s="100"/>
      <c r="J15" s="156">
        <f t="shared" si="1"/>
        <v>34000</v>
      </c>
    </row>
    <row r="16" spans="1:10" s="38" customFormat="1" ht="14.25">
      <c r="A16" s="82"/>
      <c r="B16" s="83"/>
      <c r="C16" s="60" t="s">
        <v>71</v>
      </c>
      <c r="D16" s="95" t="s">
        <v>72</v>
      </c>
      <c r="E16" s="193">
        <v>10000</v>
      </c>
      <c r="F16" s="131"/>
      <c r="G16" s="142">
        <f>SUM(E16:F16)</f>
        <v>10000</v>
      </c>
      <c r="H16" s="132"/>
      <c r="I16" s="100"/>
      <c r="J16" s="156">
        <f t="shared" si="1"/>
        <v>0</v>
      </c>
    </row>
    <row r="17" spans="1:10" s="38" customFormat="1" ht="25.5">
      <c r="A17" s="82"/>
      <c r="B17" s="83"/>
      <c r="C17" s="58">
        <v>4700</v>
      </c>
      <c r="D17" s="107" t="s">
        <v>74</v>
      </c>
      <c r="E17" s="193">
        <v>25000</v>
      </c>
      <c r="F17" s="131"/>
      <c r="G17" s="142">
        <f>SUM(E17:F17)</f>
        <v>25000</v>
      </c>
      <c r="H17" s="132"/>
      <c r="I17" s="100"/>
      <c r="J17" s="156">
        <f t="shared" si="1"/>
        <v>0</v>
      </c>
    </row>
    <row r="18" spans="1:10" s="38" customFormat="1" ht="14.25">
      <c r="A18" s="82"/>
      <c r="B18" s="83"/>
      <c r="C18" s="60" t="s">
        <v>57</v>
      </c>
      <c r="D18" s="107" t="s">
        <v>58</v>
      </c>
      <c r="E18" s="193"/>
      <c r="F18" s="131"/>
      <c r="G18" s="142"/>
      <c r="H18" s="132">
        <v>10000</v>
      </c>
      <c r="I18" s="100"/>
      <c r="J18" s="156">
        <f t="shared" si="1"/>
        <v>10000</v>
      </c>
    </row>
    <row r="19" spans="1:10" s="38" customFormat="1" ht="14.25">
      <c r="A19" s="82"/>
      <c r="B19" s="78"/>
      <c r="C19" s="58"/>
      <c r="D19" s="95"/>
      <c r="E19" s="194"/>
      <c r="F19" s="101"/>
      <c r="G19" s="143"/>
      <c r="H19" s="158"/>
      <c r="I19" s="100"/>
      <c r="J19" s="159">
        <f t="shared" si="1"/>
        <v>0</v>
      </c>
    </row>
    <row r="20" spans="1:10" s="38" customFormat="1" ht="14.25">
      <c r="A20" s="82"/>
      <c r="B20" s="76">
        <v>75075</v>
      </c>
      <c r="C20" s="72"/>
      <c r="D20" s="109" t="s">
        <v>75</v>
      </c>
      <c r="E20" s="194"/>
      <c r="F20" s="101"/>
      <c r="G20" s="143"/>
      <c r="H20" s="160">
        <f>SUM(H21)</f>
        <v>10000</v>
      </c>
      <c r="I20" s="52"/>
      <c r="J20" s="161">
        <f t="shared" si="1"/>
        <v>10000</v>
      </c>
    </row>
    <row r="21" spans="1:10" s="38" customFormat="1" ht="14.25">
      <c r="A21" s="82"/>
      <c r="B21" s="78"/>
      <c r="C21" s="58">
        <v>4210</v>
      </c>
      <c r="D21" s="95" t="s">
        <v>63</v>
      </c>
      <c r="E21" s="194"/>
      <c r="F21" s="101"/>
      <c r="G21" s="143"/>
      <c r="H21" s="158">
        <v>10000</v>
      </c>
      <c r="I21" s="100"/>
      <c r="J21" s="159">
        <f t="shared" si="1"/>
        <v>10000</v>
      </c>
    </row>
    <row r="22" spans="1:10" s="38" customFormat="1" ht="15" thickBot="1">
      <c r="A22" s="208"/>
      <c r="B22" s="84"/>
      <c r="C22" s="209"/>
      <c r="D22" s="210"/>
      <c r="E22" s="115"/>
      <c r="F22" s="68"/>
      <c r="G22" s="144"/>
      <c r="H22" s="162"/>
      <c r="I22" s="68"/>
      <c r="J22" s="163"/>
    </row>
    <row r="23" spans="1:10" s="38" customFormat="1" ht="30">
      <c r="A23" s="63">
        <v>754</v>
      </c>
      <c r="B23" s="85"/>
      <c r="C23" s="69"/>
      <c r="D23" s="207" t="s">
        <v>65</v>
      </c>
      <c r="E23" s="114"/>
      <c r="F23" s="116"/>
      <c r="G23" s="114"/>
      <c r="H23" s="164">
        <f>H29+H24</f>
        <v>14170</v>
      </c>
      <c r="I23" s="117">
        <f>I29+I24</f>
        <v>0</v>
      </c>
      <c r="J23" s="165">
        <f>J29+J24</f>
        <v>14170</v>
      </c>
    </row>
    <row r="24" spans="1:10" s="38" customFormat="1" ht="15">
      <c r="A24" s="135"/>
      <c r="B24" s="76">
        <v>75412</v>
      </c>
      <c r="C24" s="72"/>
      <c r="D24" s="73" t="s">
        <v>78</v>
      </c>
      <c r="E24" s="136"/>
      <c r="F24" s="77"/>
      <c r="G24" s="136"/>
      <c r="H24" s="166">
        <f>SUM(H25:H27)</f>
        <v>1970</v>
      </c>
      <c r="I24" s="138"/>
      <c r="J24" s="167">
        <f>SUM(H24:I24)</f>
        <v>1970</v>
      </c>
    </row>
    <row r="25" spans="1:10" s="38" customFormat="1" ht="15">
      <c r="A25" s="135"/>
      <c r="B25" s="196"/>
      <c r="C25" s="60" t="s">
        <v>21</v>
      </c>
      <c r="D25" s="81" t="s">
        <v>13</v>
      </c>
      <c r="E25" s="136"/>
      <c r="F25" s="77"/>
      <c r="G25" s="136"/>
      <c r="H25" s="168">
        <v>350</v>
      </c>
      <c r="I25" s="137"/>
      <c r="J25" s="169">
        <f>SUM(H25:I25)</f>
        <v>350</v>
      </c>
    </row>
    <row r="26" spans="1:10" s="38" customFormat="1" ht="15">
      <c r="A26" s="135"/>
      <c r="B26" s="196"/>
      <c r="C26" s="60" t="s">
        <v>22</v>
      </c>
      <c r="D26" s="81" t="s">
        <v>23</v>
      </c>
      <c r="E26" s="136"/>
      <c r="F26" s="77"/>
      <c r="G26" s="136"/>
      <c r="H26" s="168">
        <v>20</v>
      </c>
      <c r="I26" s="137"/>
      <c r="J26" s="169">
        <f>SUM(H26:I26)</f>
        <v>20</v>
      </c>
    </row>
    <row r="27" spans="1:10" s="38" customFormat="1" ht="15">
      <c r="A27" s="135"/>
      <c r="B27" s="196"/>
      <c r="C27" s="60" t="s">
        <v>79</v>
      </c>
      <c r="D27" s="95" t="s">
        <v>54</v>
      </c>
      <c r="E27" s="136"/>
      <c r="F27" s="77"/>
      <c r="G27" s="214"/>
      <c r="H27" s="168">
        <v>1600</v>
      </c>
      <c r="I27" s="137"/>
      <c r="J27" s="169">
        <f>SUM(H27:I27)</f>
        <v>1600</v>
      </c>
    </row>
    <row r="28" spans="1:10" s="38" customFormat="1" ht="15">
      <c r="A28" s="135"/>
      <c r="B28" s="196"/>
      <c r="C28" s="201"/>
      <c r="D28" s="202"/>
      <c r="E28" s="136"/>
      <c r="F28" s="77"/>
      <c r="G28" s="215"/>
      <c r="H28" s="153"/>
      <c r="I28" s="102"/>
      <c r="J28" s="154"/>
    </row>
    <row r="29" spans="1:10" s="38" customFormat="1" ht="14.25">
      <c r="A29" s="90"/>
      <c r="B29" s="76">
        <v>75416</v>
      </c>
      <c r="C29" s="72"/>
      <c r="D29" s="67" t="s">
        <v>66</v>
      </c>
      <c r="E29" s="113"/>
      <c r="F29" s="103"/>
      <c r="G29" s="216"/>
      <c r="H29" s="160">
        <f>SUM(H30:H33)</f>
        <v>12200</v>
      </c>
      <c r="I29" s="52"/>
      <c r="J29" s="161">
        <f>SUM(H29:I29)</f>
        <v>12200</v>
      </c>
    </row>
    <row r="30" spans="1:10" s="38" customFormat="1" ht="14.25">
      <c r="A30" s="90"/>
      <c r="B30" s="203"/>
      <c r="C30" s="60" t="s">
        <v>19</v>
      </c>
      <c r="D30" s="59" t="s">
        <v>11</v>
      </c>
      <c r="E30" s="113"/>
      <c r="F30" s="103"/>
      <c r="G30" s="216"/>
      <c r="H30" s="160">
        <v>5000</v>
      </c>
      <c r="I30" s="52"/>
      <c r="J30" s="161">
        <f>SUM(H30:I30)</f>
        <v>5000</v>
      </c>
    </row>
    <row r="31" spans="1:10" s="38" customFormat="1" ht="14.25">
      <c r="A31" s="90"/>
      <c r="B31" s="203"/>
      <c r="C31" s="60" t="s">
        <v>21</v>
      </c>
      <c r="D31" s="81" t="s">
        <v>13</v>
      </c>
      <c r="E31" s="113"/>
      <c r="F31" s="103"/>
      <c r="G31" s="216"/>
      <c r="H31" s="160">
        <v>3200</v>
      </c>
      <c r="I31" s="52"/>
      <c r="J31" s="161">
        <f>SUM(H31:I31)</f>
        <v>3200</v>
      </c>
    </row>
    <row r="32" spans="1:10" s="38" customFormat="1" ht="14.25">
      <c r="A32" s="90"/>
      <c r="B32" s="203"/>
      <c r="C32" s="60" t="s">
        <v>5</v>
      </c>
      <c r="D32" s="107" t="s">
        <v>63</v>
      </c>
      <c r="E32" s="113"/>
      <c r="F32" s="103"/>
      <c r="G32" s="216"/>
      <c r="H32" s="160">
        <v>3000</v>
      </c>
      <c r="I32" s="52"/>
      <c r="J32" s="161">
        <f>SUM(H32:I32)</f>
        <v>3000</v>
      </c>
    </row>
    <row r="33" spans="1:10" s="38" customFormat="1" ht="14.25">
      <c r="A33" s="90"/>
      <c r="B33" s="203"/>
      <c r="C33" s="70" t="s">
        <v>71</v>
      </c>
      <c r="D33" s="95" t="s">
        <v>72</v>
      </c>
      <c r="E33" s="113"/>
      <c r="F33" s="103"/>
      <c r="G33" s="216"/>
      <c r="H33" s="160">
        <v>1000</v>
      </c>
      <c r="I33" s="52"/>
      <c r="J33" s="161">
        <f>SUM(H33:I33)</f>
        <v>1000</v>
      </c>
    </row>
    <row r="34" spans="1:10" s="38" customFormat="1" ht="15" thickBot="1">
      <c r="A34" s="96"/>
      <c r="B34" s="97"/>
      <c r="C34" s="98"/>
      <c r="D34" s="99"/>
      <c r="E34" s="115"/>
      <c r="F34" s="105"/>
      <c r="G34" s="217"/>
      <c r="H34" s="170"/>
      <c r="I34" s="104"/>
      <c r="J34" s="171"/>
    </row>
    <row r="35" spans="1:10" s="38" customFormat="1" ht="15">
      <c r="A35" s="63">
        <v>758</v>
      </c>
      <c r="B35" s="85"/>
      <c r="C35" s="69"/>
      <c r="D35" s="64" t="s">
        <v>67</v>
      </c>
      <c r="E35" s="121">
        <f>SUM(E36)</f>
        <v>61170</v>
      </c>
      <c r="F35" s="54"/>
      <c r="G35" s="218">
        <f>SUM(E35)</f>
        <v>61170</v>
      </c>
      <c r="H35" s="172">
        <f>SUM(H36)</f>
        <v>0</v>
      </c>
      <c r="I35" s="54"/>
      <c r="J35" s="173">
        <f>SUM(H35:I35)</f>
        <v>0</v>
      </c>
    </row>
    <row r="36" spans="1:10" s="38" customFormat="1" ht="14.25">
      <c r="A36" s="65"/>
      <c r="B36" s="76">
        <v>75818</v>
      </c>
      <c r="C36" s="72"/>
      <c r="D36" s="67" t="s">
        <v>68</v>
      </c>
      <c r="E36" s="122">
        <f>SUM(E37)</f>
        <v>61170</v>
      </c>
      <c r="F36" s="53"/>
      <c r="G36" s="219">
        <f>SUM(E36:F36)</f>
        <v>61170</v>
      </c>
      <c r="H36" s="174">
        <f>SUM(H37:H37)</f>
        <v>0</v>
      </c>
      <c r="I36" s="53"/>
      <c r="J36" s="175">
        <f>SUM(H36:I36)</f>
        <v>0</v>
      </c>
    </row>
    <row r="37" spans="1:10" s="38" customFormat="1" ht="14.25">
      <c r="A37" s="65"/>
      <c r="B37" s="78"/>
      <c r="C37" s="60" t="s">
        <v>69</v>
      </c>
      <c r="D37" s="59" t="s">
        <v>70</v>
      </c>
      <c r="E37" s="111">
        <v>61170</v>
      </c>
      <c r="F37" s="51"/>
      <c r="G37" s="220">
        <f>SUM(E37:F37)</f>
        <v>61170</v>
      </c>
      <c r="H37" s="176"/>
      <c r="I37" s="51"/>
      <c r="J37" s="177">
        <f>SUM(H37:I37)</f>
        <v>0</v>
      </c>
    </row>
    <row r="38" spans="1:10" s="38" customFormat="1" ht="15" thickBot="1">
      <c r="A38" s="96"/>
      <c r="B38" s="97"/>
      <c r="C38" s="98"/>
      <c r="D38" s="99"/>
      <c r="E38" s="115"/>
      <c r="F38" s="68"/>
      <c r="G38" s="221"/>
      <c r="H38" s="178"/>
      <c r="I38" s="104"/>
      <c r="J38" s="171"/>
    </row>
    <row r="39" spans="1:10" s="38" customFormat="1" ht="15">
      <c r="A39" s="63">
        <v>851</v>
      </c>
      <c r="B39" s="64"/>
      <c r="C39" s="89"/>
      <c r="D39" s="79" t="s">
        <v>56</v>
      </c>
      <c r="E39" s="121">
        <f>E40</f>
        <v>0</v>
      </c>
      <c r="F39" s="126">
        <f>F40</f>
        <v>640</v>
      </c>
      <c r="G39" s="218">
        <f>SUM(E39:F39)</f>
        <v>640</v>
      </c>
      <c r="H39" s="172">
        <f>H40</f>
        <v>0</v>
      </c>
      <c r="I39" s="139">
        <f>I40+I43</f>
        <v>640</v>
      </c>
      <c r="J39" s="179">
        <f>SUM(H39:I39)</f>
        <v>640</v>
      </c>
    </row>
    <row r="40" spans="1:10" s="38" customFormat="1" ht="14.25">
      <c r="A40" s="90"/>
      <c r="B40" s="67">
        <v>85154</v>
      </c>
      <c r="C40" s="71"/>
      <c r="D40" s="80" t="s">
        <v>33</v>
      </c>
      <c r="E40" s="122">
        <f>SUM(E41:E41)</f>
        <v>0</v>
      </c>
      <c r="F40" s="108">
        <f>SUM(F41:F41)</f>
        <v>640</v>
      </c>
      <c r="G40" s="219">
        <f>SUM(E40:F40)</f>
        <v>640</v>
      </c>
      <c r="H40" s="174">
        <f>SUM(H41:H41)</f>
        <v>0</v>
      </c>
      <c r="I40" s="108">
        <f>SUM(I41:I41)</f>
        <v>0</v>
      </c>
      <c r="J40" s="180">
        <f>SUM(H40:I40)</f>
        <v>0</v>
      </c>
    </row>
    <row r="41" spans="1:10" s="38" customFormat="1" ht="14.25">
      <c r="A41" s="90"/>
      <c r="B41" s="91"/>
      <c r="C41" s="60" t="s">
        <v>5</v>
      </c>
      <c r="D41" s="81" t="s">
        <v>63</v>
      </c>
      <c r="E41" s="111"/>
      <c r="F41" s="51">
        <v>640</v>
      </c>
      <c r="G41" s="220">
        <f>SUM(F41)</f>
        <v>640</v>
      </c>
      <c r="H41" s="176"/>
      <c r="I41" s="51"/>
      <c r="J41" s="181">
        <f>SUM(H41:I41)</f>
        <v>0</v>
      </c>
    </row>
    <row r="42" spans="1:10" s="38" customFormat="1" ht="14.25">
      <c r="A42" s="90"/>
      <c r="B42" s="91"/>
      <c r="C42" s="204"/>
      <c r="D42" s="205"/>
      <c r="E42" s="111"/>
      <c r="F42" s="51"/>
      <c r="G42" s="220"/>
      <c r="H42" s="176"/>
      <c r="I42" s="51"/>
      <c r="J42" s="181"/>
    </row>
    <row r="43" spans="1:10" s="38" customFormat="1" ht="14.25">
      <c r="A43" s="90"/>
      <c r="B43" s="59">
        <v>85195</v>
      </c>
      <c r="C43" s="70"/>
      <c r="D43" s="74" t="s">
        <v>62</v>
      </c>
      <c r="E43" s="111"/>
      <c r="F43" s="51"/>
      <c r="G43" s="220"/>
      <c r="H43" s="176"/>
      <c r="I43" s="51">
        <f>SUM(I44)</f>
        <v>640</v>
      </c>
      <c r="J43" s="181">
        <f>SUM(I43)</f>
        <v>640</v>
      </c>
    </row>
    <row r="44" spans="1:10" s="38" customFormat="1" ht="14.25">
      <c r="A44" s="90"/>
      <c r="B44" s="59"/>
      <c r="C44" s="70" t="s">
        <v>5</v>
      </c>
      <c r="D44" s="74" t="s">
        <v>6</v>
      </c>
      <c r="E44" s="111"/>
      <c r="F44" s="51"/>
      <c r="G44" s="222"/>
      <c r="H44" s="176"/>
      <c r="I44" s="51">
        <v>640</v>
      </c>
      <c r="J44" s="181">
        <f>SUM(I44)</f>
        <v>640</v>
      </c>
    </row>
    <row r="45" spans="1:10" s="38" customFormat="1" ht="15.75" thickBot="1">
      <c r="A45" s="87"/>
      <c r="B45" s="88"/>
      <c r="C45" s="211"/>
      <c r="D45" s="212"/>
      <c r="E45" s="195"/>
      <c r="F45" s="47"/>
      <c r="G45" s="147"/>
      <c r="H45" s="182"/>
      <c r="I45" s="49"/>
      <c r="J45" s="183"/>
    </row>
    <row r="46" spans="1:10" s="38" customFormat="1" ht="15">
      <c r="A46" s="63">
        <v>852</v>
      </c>
      <c r="B46" s="64"/>
      <c r="C46" s="64"/>
      <c r="D46" s="79" t="s">
        <v>55</v>
      </c>
      <c r="E46" s="120"/>
      <c r="F46" s="117"/>
      <c r="G46" s="120"/>
      <c r="H46" s="164">
        <f>H47+H50+H54</f>
        <v>26000</v>
      </c>
      <c r="I46" s="117">
        <f>I47+I50+I54</f>
        <v>5200</v>
      </c>
      <c r="J46" s="165">
        <f>J47+J50+J54</f>
        <v>31200</v>
      </c>
    </row>
    <row r="47" spans="1:10" s="38" customFormat="1" ht="26.25">
      <c r="A47" s="92"/>
      <c r="B47" s="67">
        <v>85213</v>
      </c>
      <c r="C47" s="61"/>
      <c r="D47" s="73" t="s">
        <v>80</v>
      </c>
      <c r="E47" s="112"/>
      <c r="F47" s="55"/>
      <c r="G47" s="148"/>
      <c r="H47" s="184">
        <f>SUM(H48:H48)</f>
        <v>0</v>
      </c>
      <c r="I47" s="127">
        <f>SUM(I48:I48)</f>
        <v>5200</v>
      </c>
      <c r="J47" s="185">
        <f>SUM(J48:J48)</f>
        <v>5200</v>
      </c>
    </row>
    <row r="48" spans="1:10" s="38" customFormat="1" ht="15">
      <c r="A48" s="92"/>
      <c r="B48" s="59"/>
      <c r="C48" s="59">
        <v>4130</v>
      </c>
      <c r="D48" s="81" t="s">
        <v>81</v>
      </c>
      <c r="E48" s="112"/>
      <c r="F48" s="106"/>
      <c r="G48" s="149"/>
      <c r="H48" s="186"/>
      <c r="I48" s="106">
        <v>5200</v>
      </c>
      <c r="J48" s="187">
        <f>SUM(I48)</f>
        <v>5200</v>
      </c>
    </row>
    <row r="49" spans="1:10" s="38" customFormat="1" ht="15">
      <c r="A49" s="92"/>
      <c r="B49" s="57"/>
      <c r="C49" s="206"/>
      <c r="D49" s="200"/>
      <c r="E49" s="111"/>
      <c r="F49" s="51"/>
      <c r="G49" s="146"/>
      <c r="H49" s="176"/>
      <c r="I49" s="48"/>
      <c r="J49" s="181"/>
    </row>
    <row r="50" spans="1:10" s="38" customFormat="1" ht="15">
      <c r="A50" s="92"/>
      <c r="B50" s="67">
        <v>85219</v>
      </c>
      <c r="C50" s="66"/>
      <c r="D50" s="80" t="s">
        <v>59</v>
      </c>
      <c r="E50" s="111"/>
      <c r="F50" s="51"/>
      <c r="G50" s="146"/>
      <c r="H50" s="174">
        <f>SUM(H51:H52)</f>
        <v>15000</v>
      </c>
      <c r="I50" s="53"/>
      <c r="J50" s="180">
        <f>SUM(H50:I50)</f>
        <v>15000</v>
      </c>
    </row>
    <row r="51" spans="1:10" s="38" customFormat="1" ht="15">
      <c r="A51" s="92"/>
      <c r="B51" s="86"/>
      <c r="C51" s="60" t="s">
        <v>21</v>
      </c>
      <c r="D51" s="74" t="s">
        <v>13</v>
      </c>
      <c r="E51" s="111"/>
      <c r="F51" s="51"/>
      <c r="G51" s="146"/>
      <c r="H51" s="174">
        <v>12000</v>
      </c>
      <c r="I51" s="53"/>
      <c r="J51" s="180">
        <f>SUM(H51:I51)</f>
        <v>12000</v>
      </c>
    </row>
    <row r="52" spans="1:10" s="38" customFormat="1" ht="15">
      <c r="A52" s="92"/>
      <c r="B52" s="86"/>
      <c r="C52" s="60" t="s">
        <v>5</v>
      </c>
      <c r="D52" s="74" t="s">
        <v>6</v>
      </c>
      <c r="E52" s="111"/>
      <c r="F52" s="51"/>
      <c r="G52" s="146"/>
      <c r="H52" s="176">
        <v>3000</v>
      </c>
      <c r="I52" s="51"/>
      <c r="J52" s="181">
        <f>SUM(H52:I52)</f>
        <v>3000</v>
      </c>
    </row>
    <row r="53" spans="1:10" s="38" customFormat="1" ht="15">
      <c r="A53" s="92"/>
      <c r="B53" s="86"/>
      <c r="C53" s="58"/>
      <c r="D53" s="74"/>
      <c r="E53" s="122"/>
      <c r="F53" s="53"/>
      <c r="G53" s="145"/>
      <c r="H53" s="174"/>
      <c r="I53" s="53"/>
      <c r="J53" s="180">
        <f>SUM(H53:I53)</f>
        <v>0</v>
      </c>
    </row>
    <row r="54" spans="1:10" s="38" customFormat="1" ht="15">
      <c r="A54" s="92"/>
      <c r="B54" s="67">
        <v>85295</v>
      </c>
      <c r="C54" s="72"/>
      <c r="D54" s="80" t="s">
        <v>62</v>
      </c>
      <c r="E54" s="122"/>
      <c r="F54" s="53"/>
      <c r="G54" s="145"/>
      <c r="H54" s="174">
        <f>SUM(H55:H55)</f>
        <v>11000</v>
      </c>
      <c r="I54" s="108">
        <f>SUM(I55:I55)</f>
        <v>0</v>
      </c>
      <c r="J54" s="188">
        <f>SUM(J55:J55)</f>
        <v>11000</v>
      </c>
    </row>
    <row r="55" spans="1:10" s="38" customFormat="1" ht="15">
      <c r="A55" s="92"/>
      <c r="B55" s="59"/>
      <c r="C55" s="60" t="s">
        <v>5</v>
      </c>
      <c r="D55" s="74" t="s">
        <v>6</v>
      </c>
      <c r="E55" s="111"/>
      <c r="F55" s="51"/>
      <c r="G55" s="146"/>
      <c r="H55" s="176">
        <v>11000</v>
      </c>
      <c r="I55" s="51"/>
      <c r="J55" s="181">
        <f>SUM(H55:I55)</f>
        <v>11000</v>
      </c>
    </row>
    <row r="56" spans="1:10" s="38" customFormat="1" ht="15.75" thickBot="1">
      <c r="A56" s="87"/>
      <c r="B56" s="93"/>
      <c r="C56" s="213"/>
      <c r="D56" s="212"/>
      <c r="E56" s="123"/>
      <c r="F56" s="75"/>
      <c r="G56" s="150"/>
      <c r="H56" s="189"/>
      <c r="I56" s="75"/>
      <c r="J56" s="190"/>
    </row>
    <row r="57" spans="1:10" ht="18.75" customHeight="1">
      <c r="A57" s="94"/>
      <c r="B57" s="94"/>
      <c r="C57" s="94"/>
      <c r="D57" s="79" t="s">
        <v>36</v>
      </c>
      <c r="E57" s="124">
        <f aca="true" t="shared" si="2" ref="E57:J57">E11+E23+E35+E39+E46</f>
        <v>96170</v>
      </c>
      <c r="F57" s="118">
        <f t="shared" si="2"/>
        <v>640</v>
      </c>
      <c r="G57" s="124">
        <f t="shared" si="2"/>
        <v>96810</v>
      </c>
      <c r="H57" s="191">
        <f t="shared" si="2"/>
        <v>122170</v>
      </c>
      <c r="I57" s="118">
        <f t="shared" si="2"/>
        <v>5840</v>
      </c>
      <c r="J57" s="192">
        <f t="shared" si="2"/>
        <v>128010</v>
      </c>
    </row>
    <row r="58" spans="1:7" ht="15">
      <c r="A58" s="35"/>
      <c r="B58" s="23"/>
      <c r="C58" s="23"/>
      <c r="D58" s="23"/>
      <c r="E58" s="36"/>
      <c r="F58" s="37"/>
      <c r="G58" s="28"/>
    </row>
    <row r="59" spans="1:10" ht="15">
      <c r="A59" s="35"/>
      <c r="B59" s="23"/>
      <c r="C59" s="23"/>
      <c r="D59" s="23"/>
      <c r="E59" s="36"/>
      <c r="F59" s="36"/>
      <c r="G59" s="28"/>
      <c r="I59" s="34"/>
      <c r="J59" s="33"/>
    </row>
    <row r="60" spans="1:10" ht="15">
      <c r="A60" s="35"/>
      <c r="B60" s="23"/>
      <c r="C60" s="23"/>
      <c r="D60" s="23"/>
      <c r="E60" s="36"/>
      <c r="F60" s="36"/>
      <c r="G60" s="28"/>
      <c r="I60" s="36" t="s">
        <v>49</v>
      </c>
      <c r="J60" s="37"/>
    </row>
    <row r="61" spans="9:10" ht="14.25">
      <c r="I61" s="36"/>
      <c r="J61" s="36"/>
    </row>
    <row r="62" spans="9:10" ht="14.25">
      <c r="I62" s="36"/>
      <c r="J62" s="36"/>
    </row>
    <row r="63" ht="14.25">
      <c r="I63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7874015748031497" bottom="0.5905511811023623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2007-12-19T07:20:49Z</cp:lastPrinted>
  <dcterms:created xsi:type="dcterms:W3CDTF">2000-11-02T08:00:54Z</dcterms:created>
  <dcterms:modified xsi:type="dcterms:W3CDTF">2009-03-12T14:18:16Z</dcterms:modified>
  <cp:category/>
  <cp:version/>
  <cp:contentType/>
  <cp:contentStatus/>
  <cp:revision>1</cp:revision>
</cp:coreProperties>
</file>