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<sst xmlns="http://schemas.openxmlformats.org/spreadsheetml/2006/main" count="115" uniqueCount="57">
  <si>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</si>
  <si>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</si>
  <si>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</si>
  <si>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</si>
  <si>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</si>
  <si>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</si>
  <si>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</si>
  <si>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</si>
  <si>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</si>
  <si>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</si>
  <si>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</si>
  <si>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Pozostała działalność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</si>
  <si>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</si>
  <si>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</si>
  <si>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</si>
  <si>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</si>
  <si>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</si>
  <si>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</si>
  <si>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</si>
  <si>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</si>
  <si>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</si>
  <si>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</si>
  <si>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</si>
  <si>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</si>
  <si>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</si>
  <si>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</si>
  <si>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</si>
  <si>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Nagrody i wydatki osobowe nie zaliczone do wynagr.</t>
  </si>
  <si>
    <t>4410</t>
  </si>
  <si>
    <t>Różne opłaty i składki</t>
  </si>
  <si>
    <t>4440</t>
  </si>
  <si>
    <t>Odpisy na zakładowy fundusz świadczeń socjalnych</t>
  </si>
  <si>
    <t>Dowożenie uczniów do szkół</t>
  </si>
  <si>
    <t>Przeciwdziałanie alkoholizmowi</t>
  </si>
  <si>
    <t>2820</t>
  </si>
  <si>
    <t>Dot.celowa z budżetu na finans.lub dofinans.zadań zleconych do realizacji stowarzyszeniom</t>
  </si>
  <si>
    <t>Razem</t>
  </si>
  <si>
    <t>Wydatki na zadania własne</t>
  </si>
  <si>
    <t>Wydatki na zadania zlecone</t>
  </si>
  <si>
    <t>2810</t>
  </si>
  <si>
    <t>Urząd</t>
  </si>
  <si>
    <t>Świetlica</t>
  </si>
  <si>
    <t>Wynagrodzenia bezosobowe</t>
  </si>
  <si>
    <t>4170</t>
  </si>
  <si>
    <t>Dokształcanie i doskonalenie nauczycieli</t>
  </si>
  <si>
    <t>4350</t>
  </si>
  <si>
    <t>Zakup usług dostępu do sieci Internet</t>
  </si>
  <si>
    <t>Zwalczanie narkomanii</t>
  </si>
  <si>
    <t>Zespoły obsługi ekonomiczno-administracyjnej szkół</t>
  </si>
  <si>
    <t>Razem plan na 2006</t>
  </si>
  <si>
    <t>Burmistrza Wyszkowa</t>
  </si>
  <si>
    <t>z dnia 18 stycznia 2006r.</t>
  </si>
  <si>
    <t>Załącznik Nr 3</t>
  </si>
  <si>
    <t>Zespół Obsługi Placówek Oświatowych</t>
  </si>
  <si>
    <t>Burmistrz Wyszkowa</t>
  </si>
  <si>
    <t>Grzegorz Nowosielski</t>
  </si>
  <si>
    <t>do Zarządzenia Nr 6/2006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</si>
</sst>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3" fontId="4" fillId="0" borderId="3" xfId="0" applyFont="1" applyAlignment="1">
      <alignment horizontal="right"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Alignment="1">
      <alignment/>
    </xf>
    <xf numFmtId="0" fontId="1" fillId="0" borderId="5" xfId="0" applyFont="1" applyAlignment="1">
      <alignment wrapText="1"/>
    </xf>
    <xf numFmtId="0" fontId="1" fillId="0" borderId="0" xfId="0" applyFont="1" applyAlignment="1">
      <alignment/>
    </xf>
    <xf numFmtId="49" fontId="1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6" xfId="0" applyFont="1" applyAlignment="1">
      <alignment/>
    </xf>
    <xf numFmtId="0" fontId="1" fillId="0" borderId="7" xfId="0" applyFont="1" applyAlignment="1">
      <alignment/>
    </xf>
    <xf numFmtId="0" fontId="2" fillId="0" borderId="8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" fillId="0" borderId="3" xfId="0" applyFont="1" applyAlignment="1">
      <alignment horizontal="center"/>
    </xf>
    <xf numFmtId="3" fontId="2" fillId="0" borderId="8" xfId="0" applyNumberFormat="1" applyFont="1" applyAlignment="1">
      <alignment/>
    </xf>
    <xf numFmtId="0" fontId="0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1" fillId="0" borderId="11" xfId="0" applyFont="1" applyBorder="1" applyAlignment="1">
      <alignment horizontal="right"/>
    </xf>
    <xf numFmtId="3" fontId="4" fillId="0" borderId="11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3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3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4" fillId="0" borderId="3" xfId="0" applyNumberFormat="1" applyFont="1" applyAlignment="1">
      <alignment horizontal="right"/>
    </xf>
    <xf numFmtId="3" fontId="2" fillId="0" borderId="3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4" fillId="0" borderId="18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4" fillId="0" borderId="19" xfId="0" applyFont="1" applyBorder="1" applyAlignment="1">
      <alignment horizontal="right"/>
    </xf>
    <xf numFmtId="49" fontId="4" fillId="0" borderId="20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21" xfId="0" applyNumberFormat="1" applyBorder="1" applyAlignment="1">
      <alignment/>
    </xf>
    <xf numFmtId="49" fontId="4" fillId="0" borderId="22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20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49" fontId="1" fillId="0" borderId="20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20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3" xfId="0" applyBorder="1" applyAlignment="1">
      <alignment/>
    </xf>
    <xf numFmtId="0" fontId="5" fillId="0" borderId="24" xfId="0" applyFont="1" applyBorder="1" applyAlignment="1">
      <alignment/>
    </xf>
    <xf numFmtId="49" fontId="4" fillId="0" borderId="25" xfId="0" applyFont="1" applyBorder="1" applyAlignment="1">
      <alignment/>
    </xf>
    <xf numFmtId="0" fontId="0" fillId="0" borderId="26" xfId="0" applyBorder="1" applyAlignment="1">
      <alignment/>
    </xf>
    <xf numFmtId="49" fontId="4" fillId="0" borderId="26" xfId="0" applyFont="1" applyBorder="1" applyAlignment="1">
      <alignment/>
    </xf>
    <xf numFmtId="0" fontId="4" fillId="0" borderId="26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28" xfId="0" applyFont="1" applyBorder="1" applyAlignment="1">
      <alignment/>
    </xf>
    <xf numFmtId="0" fontId="1" fillId="0" borderId="28" xfId="0" applyFont="1" applyBorder="1" applyAlignment="1">
      <alignment/>
    </xf>
    <xf numFmtId="49" fontId="1" fillId="0" borderId="28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0" fillId="0" borderId="31" xfId="0" applyFont="1" applyBorder="1" applyAlignment="1">
      <alignment wrapText="1"/>
    </xf>
    <xf numFmtId="0" fontId="0" fillId="0" borderId="28" xfId="0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F46" sqref="F46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1.00390625" style="1" customWidth="1"/>
    <col min="6" max="6" width="10.421875" style="1" customWidth="1"/>
    <col min="7" max="7" width="10.8515625" style="1" customWidth="1"/>
    <col min="8" max="16384" width="9.140625" style="1" customWidth="1"/>
  </cols>
  <sheetData>
    <row r="1" spans="1:8" ht="15">
      <c r="A1" s="2"/>
      <c r="B1" s="2"/>
      <c r="C1" s="2"/>
      <c r="D1" s="44"/>
      <c r="E1" s="45"/>
      <c r="F1" s="87" t="s">
        <v>52</v>
      </c>
      <c r="G1" s="88"/>
      <c r="H1" s="88"/>
    </row>
    <row r="2" spans="1:8" ht="15">
      <c r="A2" s="2"/>
      <c r="B2" s="2"/>
      <c r="C2" s="2"/>
      <c r="D2" s="44"/>
      <c r="E2" s="46"/>
      <c r="F2" s="82" t="s">
        <v>56</v>
      </c>
      <c r="G2" s="83"/>
      <c r="H2" s="83"/>
    </row>
    <row r="3" spans="1:8" ht="15">
      <c r="A3" s="2"/>
      <c r="B3" s="2"/>
      <c r="C3" s="2"/>
      <c r="D3" s="44"/>
      <c r="E3" s="45"/>
      <c r="F3" s="82" t="s">
        <v>50</v>
      </c>
      <c r="G3" s="83"/>
      <c r="H3" s="83"/>
    </row>
    <row r="4" spans="1:8" ht="15">
      <c r="A4" s="2"/>
      <c r="B4" s="2"/>
      <c r="C4" s="2"/>
      <c r="D4" s="44"/>
      <c r="E4" s="45"/>
      <c r="F4" s="82" t="s">
        <v>51</v>
      </c>
      <c r="G4" s="83"/>
      <c r="H4" s="83"/>
    </row>
    <row r="5" spans="1:7" ht="15.75">
      <c r="A5" s="93" t="s">
        <v>53</v>
      </c>
      <c r="B5" s="93"/>
      <c r="C5" s="93"/>
      <c r="D5" s="93"/>
      <c r="E5" s="93"/>
      <c r="F5" s="93"/>
      <c r="G5" s="3"/>
    </row>
    <row r="6" spans="1:7" ht="12.75">
      <c r="A6" s="4"/>
      <c r="B6" s="4"/>
      <c r="C6" s="4"/>
      <c r="D6" s="4"/>
      <c r="E6" s="4"/>
      <c r="F6" s="4"/>
      <c r="G6" s="3"/>
    </row>
    <row r="7" spans="1:7" ht="13.5" customHeight="1" thickBot="1">
      <c r="A7" s="5" t="s">
        <v>0</v>
      </c>
      <c r="B7" s="5"/>
      <c r="C7" s="5"/>
      <c r="D7" s="94" t="s">
        <v>1</v>
      </c>
      <c r="E7" s="91" t="s">
        <v>37</v>
      </c>
      <c r="F7" s="91" t="s">
        <v>38</v>
      </c>
      <c r="G7" s="89" t="s">
        <v>49</v>
      </c>
    </row>
    <row r="8" spans="1:8" ht="28.5" customHeight="1" thickTop="1">
      <c r="A8" s="5" t="s">
        <v>2</v>
      </c>
      <c r="B8" s="7" t="s">
        <v>3</v>
      </c>
      <c r="C8" s="7" t="s">
        <v>4</v>
      </c>
      <c r="D8" s="95"/>
      <c r="E8" s="92"/>
      <c r="F8" s="92"/>
      <c r="G8" s="90"/>
      <c r="H8" s="8"/>
    </row>
    <row r="9" spans="1:7" ht="25.5" customHeight="1">
      <c r="A9" s="13">
        <v>801</v>
      </c>
      <c r="B9" s="11"/>
      <c r="C9" s="17"/>
      <c r="D9" s="12" t="s">
        <v>26</v>
      </c>
      <c r="E9" s="43">
        <f>E10+E18+E36+E33</f>
        <v>1295201</v>
      </c>
      <c r="F9" s="43">
        <f>F10+F18+F36+F33</f>
        <v>0</v>
      </c>
      <c r="G9" s="33">
        <f>SUM(E9:F9)</f>
        <v>1295201</v>
      </c>
    </row>
    <row r="10" spans="1:7" ht="12.75">
      <c r="A10" s="13"/>
      <c r="B10" s="9">
        <v>80113</v>
      </c>
      <c r="C10" s="26"/>
      <c r="D10" s="9" t="s">
        <v>32</v>
      </c>
      <c r="E10" s="42">
        <f>SUM(E11:E16)</f>
        <v>523300</v>
      </c>
      <c r="F10" s="10">
        <f>SUM(F11:F16)</f>
        <v>0</v>
      </c>
      <c r="G10" s="32">
        <f aca="true" t="shared" si="0" ref="G10:G44">SUM(E10:F10)</f>
        <v>523300</v>
      </c>
    </row>
    <row r="11" spans="1:7" ht="12.75">
      <c r="A11" s="13"/>
      <c r="B11" s="9"/>
      <c r="C11" s="18" t="s">
        <v>19</v>
      </c>
      <c r="D11" s="11" t="s">
        <v>12</v>
      </c>
      <c r="E11" s="37">
        <v>50000</v>
      </c>
      <c r="F11" s="28"/>
      <c r="G11" s="31">
        <f t="shared" si="0"/>
        <v>50000</v>
      </c>
    </row>
    <row r="12" spans="1:7" ht="12.75">
      <c r="A12" s="13"/>
      <c r="B12" s="11"/>
      <c r="C12" s="18" t="s">
        <v>21</v>
      </c>
      <c r="D12" s="11" t="s">
        <v>14</v>
      </c>
      <c r="E12" s="37">
        <v>9000</v>
      </c>
      <c r="F12" s="28"/>
      <c r="G12" s="31">
        <f t="shared" si="0"/>
        <v>9000</v>
      </c>
    </row>
    <row r="13" spans="1:7" ht="12.75">
      <c r="A13" s="13"/>
      <c r="B13" s="11"/>
      <c r="C13" s="18" t="s">
        <v>22</v>
      </c>
      <c r="D13" s="11" t="s">
        <v>23</v>
      </c>
      <c r="E13" s="37">
        <v>1220</v>
      </c>
      <c r="F13" s="28"/>
      <c r="G13" s="31">
        <f t="shared" si="0"/>
        <v>1220</v>
      </c>
    </row>
    <row r="14" spans="1:7" ht="12.75">
      <c r="A14" s="13"/>
      <c r="B14" s="11"/>
      <c r="C14" s="18" t="s">
        <v>43</v>
      </c>
      <c r="D14" s="11" t="s">
        <v>42</v>
      </c>
      <c r="E14" s="37">
        <v>2000</v>
      </c>
      <c r="F14" s="28"/>
      <c r="G14" s="31">
        <f t="shared" si="0"/>
        <v>2000</v>
      </c>
    </row>
    <row r="15" spans="1:7" ht="12.75">
      <c r="A15" s="13"/>
      <c r="B15" s="11"/>
      <c r="C15" s="18" t="s">
        <v>7</v>
      </c>
      <c r="D15" s="11" t="s">
        <v>8</v>
      </c>
      <c r="E15" s="37">
        <v>458000</v>
      </c>
      <c r="F15" s="28"/>
      <c r="G15" s="31">
        <f t="shared" si="0"/>
        <v>458000</v>
      </c>
    </row>
    <row r="16" spans="1:7" ht="12.75">
      <c r="A16" s="13"/>
      <c r="B16" s="11"/>
      <c r="C16" s="18" t="s">
        <v>30</v>
      </c>
      <c r="D16" s="11" t="s">
        <v>31</v>
      </c>
      <c r="E16" s="37">
        <v>3080</v>
      </c>
      <c r="F16" s="28"/>
      <c r="G16" s="31">
        <f t="shared" si="0"/>
        <v>3080</v>
      </c>
    </row>
    <row r="17" spans="1:7" ht="12.75">
      <c r="A17" s="13"/>
      <c r="B17" s="11"/>
      <c r="C17" s="18"/>
      <c r="D17" s="11"/>
      <c r="E17" s="37"/>
      <c r="F17" s="28"/>
      <c r="G17" s="31"/>
    </row>
    <row r="18" spans="1:7" ht="12.75">
      <c r="A18" s="13"/>
      <c r="B18" s="9">
        <v>80114</v>
      </c>
      <c r="C18" s="26"/>
      <c r="D18" s="9" t="s">
        <v>48</v>
      </c>
      <c r="E18" s="42">
        <f>SUM(E19:E31)</f>
        <v>466131</v>
      </c>
      <c r="F18" s="10">
        <f>SUM(F19:F31)</f>
        <v>0</v>
      </c>
      <c r="G18" s="32">
        <f t="shared" si="0"/>
        <v>466131</v>
      </c>
    </row>
    <row r="19" spans="1:7" ht="12.75">
      <c r="A19" s="13"/>
      <c r="B19" s="11"/>
      <c r="C19" s="18" t="s">
        <v>17</v>
      </c>
      <c r="D19" s="11" t="s">
        <v>27</v>
      </c>
      <c r="E19" s="37">
        <v>250</v>
      </c>
      <c r="F19" s="28"/>
      <c r="G19" s="31">
        <f t="shared" si="0"/>
        <v>250</v>
      </c>
    </row>
    <row r="20" spans="1:7" ht="12.75">
      <c r="A20" s="13"/>
      <c r="B20" s="11"/>
      <c r="C20" s="18" t="s">
        <v>19</v>
      </c>
      <c r="D20" s="11" t="s">
        <v>12</v>
      </c>
      <c r="E20" s="37">
        <v>285000</v>
      </c>
      <c r="F20" s="28"/>
      <c r="G20" s="31">
        <f t="shared" si="0"/>
        <v>285000</v>
      </c>
    </row>
    <row r="21" spans="1:7" ht="12.75">
      <c r="A21" s="13"/>
      <c r="B21" s="11"/>
      <c r="C21" s="18" t="s">
        <v>20</v>
      </c>
      <c r="D21" s="11" t="s">
        <v>13</v>
      </c>
      <c r="E21" s="37">
        <v>22560</v>
      </c>
      <c r="F21" s="28"/>
      <c r="G21" s="31">
        <f t="shared" si="0"/>
        <v>22560</v>
      </c>
    </row>
    <row r="22" spans="1:7" ht="12.75">
      <c r="A22" s="13"/>
      <c r="B22" s="11"/>
      <c r="C22" s="18" t="s">
        <v>21</v>
      </c>
      <c r="D22" s="11" t="s">
        <v>14</v>
      </c>
      <c r="E22" s="37">
        <v>55000</v>
      </c>
      <c r="F22" s="28"/>
      <c r="G22" s="31">
        <f t="shared" si="0"/>
        <v>55000</v>
      </c>
    </row>
    <row r="23" spans="1:7" ht="12.75">
      <c r="A23" s="13"/>
      <c r="B23" s="11"/>
      <c r="C23" s="18" t="s">
        <v>22</v>
      </c>
      <c r="D23" s="11" t="s">
        <v>23</v>
      </c>
      <c r="E23" s="37">
        <v>7500</v>
      </c>
      <c r="F23" s="28"/>
      <c r="G23" s="31">
        <f t="shared" si="0"/>
        <v>7500</v>
      </c>
    </row>
    <row r="24" spans="1:7" ht="12.75">
      <c r="A24" s="13"/>
      <c r="B24" s="11"/>
      <c r="C24" s="18" t="s">
        <v>43</v>
      </c>
      <c r="D24" s="11" t="s">
        <v>42</v>
      </c>
      <c r="E24" s="37">
        <v>12500</v>
      </c>
      <c r="F24" s="28"/>
      <c r="G24" s="31">
        <f t="shared" si="0"/>
        <v>12500</v>
      </c>
    </row>
    <row r="25" spans="1:7" ht="12.75">
      <c r="A25" s="13"/>
      <c r="B25" s="11"/>
      <c r="C25" s="18" t="s">
        <v>5</v>
      </c>
      <c r="D25" s="11" t="s">
        <v>6</v>
      </c>
      <c r="E25" s="37">
        <v>25000</v>
      </c>
      <c r="F25" s="28"/>
      <c r="G25" s="31">
        <f t="shared" si="0"/>
        <v>25000</v>
      </c>
    </row>
    <row r="26" spans="1:7" ht="12.75">
      <c r="A26" s="13"/>
      <c r="B26" s="11"/>
      <c r="C26" s="18" t="s">
        <v>9</v>
      </c>
      <c r="D26" s="11" t="s">
        <v>10</v>
      </c>
      <c r="E26" s="37">
        <v>1500</v>
      </c>
      <c r="F26" s="28"/>
      <c r="G26" s="31">
        <f t="shared" si="0"/>
        <v>1500</v>
      </c>
    </row>
    <row r="27" spans="1:7" ht="12.75">
      <c r="A27" s="13"/>
      <c r="B27" s="11"/>
      <c r="C27" s="18" t="s">
        <v>7</v>
      </c>
      <c r="D27" s="11" t="s">
        <v>8</v>
      </c>
      <c r="E27" s="37">
        <v>39500</v>
      </c>
      <c r="F27" s="28"/>
      <c r="G27" s="31">
        <f t="shared" si="0"/>
        <v>39500</v>
      </c>
    </row>
    <row r="28" spans="1:7" ht="12.75">
      <c r="A28" s="13"/>
      <c r="B28" s="11"/>
      <c r="C28" s="18" t="s">
        <v>45</v>
      </c>
      <c r="D28" s="15" t="s">
        <v>46</v>
      </c>
      <c r="E28" s="37">
        <v>3000</v>
      </c>
      <c r="F28" s="28"/>
      <c r="G28" s="31">
        <f t="shared" si="0"/>
        <v>3000</v>
      </c>
    </row>
    <row r="29" spans="1:7" ht="12.75">
      <c r="A29" s="13"/>
      <c r="B29" s="11"/>
      <c r="C29" s="18" t="s">
        <v>28</v>
      </c>
      <c r="D29" s="11" t="s">
        <v>16</v>
      </c>
      <c r="E29" s="37">
        <v>5500</v>
      </c>
      <c r="F29" s="28"/>
      <c r="G29" s="31">
        <f t="shared" si="0"/>
        <v>5500</v>
      </c>
    </row>
    <row r="30" spans="1:7" ht="12.75">
      <c r="A30" s="13"/>
      <c r="B30" s="11"/>
      <c r="C30" s="18" t="s">
        <v>25</v>
      </c>
      <c r="D30" s="11" t="s">
        <v>29</v>
      </c>
      <c r="E30" s="37">
        <v>1000</v>
      </c>
      <c r="F30" s="28"/>
      <c r="G30" s="31">
        <f t="shared" si="0"/>
        <v>1000</v>
      </c>
    </row>
    <row r="31" spans="1:7" ht="12.75">
      <c r="A31" s="13"/>
      <c r="B31" s="11"/>
      <c r="C31" s="18" t="s">
        <v>30</v>
      </c>
      <c r="D31" s="11" t="s">
        <v>31</v>
      </c>
      <c r="E31" s="37">
        <v>7821</v>
      </c>
      <c r="F31" s="28"/>
      <c r="G31" s="31">
        <f t="shared" si="0"/>
        <v>7821</v>
      </c>
    </row>
    <row r="32" spans="1:7" ht="12.75">
      <c r="A32" s="13"/>
      <c r="B32" s="11"/>
      <c r="C32" s="18"/>
      <c r="D32" s="11"/>
      <c r="E32" s="37"/>
      <c r="F32" s="49"/>
      <c r="G32" s="31"/>
    </row>
    <row r="33" spans="1:7" ht="12.75">
      <c r="A33" s="13"/>
      <c r="B33" s="9">
        <v>80146</v>
      </c>
      <c r="C33" s="26"/>
      <c r="D33" s="9" t="s">
        <v>44</v>
      </c>
      <c r="E33" s="47">
        <f>SUM(E34)</f>
        <v>40000</v>
      </c>
      <c r="F33" s="50">
        <f>SUM(F34)</f>
        <v>0</v>
      </c>
      <c r="G33" s="32">
        <f t="shared" si="0"/>
        <v>40000</v>
      </c>
    </row>
    <row r="34" spans="1:7" ht="12.75">
      <c r="A34" s="13"/>
      <c r="B34" s="11"/>
      <c r="C34" s="18" t="s">
        <v>7</v>
      </c>
      <c r="D34" s="11" t="s">
        <v>8</v>
      </c>
      <c r="E34" s="37">
        <v>40000</v>
      </c>
      <c r="F34" s="49"/>
      <c r="G34" s="31">
        <f t="shared" si="0"/>
        <v>40000</v>
      </c>
    </row>
    <row r="35" spans="1:7" ht="12.75">
      <c r="A35" s="13"/>
      <c r="B35" s="11"/>
      <c r="C35" s="18"/>
      <c r="D35" s="11"/>
      <c r="E35" s="37"/>
      <c r="F35" s="49"/>
      <c r="G35" s="31"/>
    </row>
    <row r="36" spans="1:7" ht="12.75">
      <c r="A36" s="13"/>
      <c r="B36" s="9">
        <v>80195</v>
      </c>
      <c r="C36" s="26"/>
      <c r="D36" s="9" t="s">
        <v>11</v>
      </c>
      <c r="E36" s="48">
        <f>SUM(E37:E43)</f>
        <v>265770</v>
      </c>
      <c r="F36" s="51">
        <f>SUM(F37:F43)</f>
        <v>0</v>
      </c>
      <c r="G36" s="32">
        <f t="shared" si="0"/>
        <v>265770</v>
      </c>
    </row>
    <row r="37" spans="1:7" ht="12.75">
      <c r="A37" s="13"/>
      <c r="B37" s="9"/>
      <c r="C37" s="18" t="s">
        <v>19</v>
      </c>
      <c r="D37" s="11" t="s">
        <v>12</v>
      </c>
      <c r="E37" s="37">
        <v>8700</v>
      </c>
      <c r="F37" s="49"/>
      <c r="G37" s="31">
        <f t="shared" si="0"/>
        <v>8700</v>
      </c>
    </row>
    <row r="38" spans="1:7" ht="12.75">
      <c r="A38" s="13"/>
      <c r="B38" s="11"/>
      <c r="C38" s="18" t="s">
        <v>21</v>
      </c>
      <c r="D38" s="11" t="s">
        <v>14</v>
      </c>
      <c r="E38" s="37">
        <v>1500</v>
      </c>
      <c r="F38" s="28"/>
      <c r="G38" s="31">
        <f t="shared" si="0"/>
        <v>1500</v>
      </c>
    </row>
    <row r="39" spans="1:7" ht="12.75">
      <c r="A39" s="13"/>
      <c r="B39" s="11"/>
      <c r="C39" s="18" t="s">
        <v>22</v>
      </c>
      <c r="D39" s="11" t="s">
        <v>23</v>
      </c>
      <c r="E39" s="37">
        <v>200</v>
      </c>
      <c r="F39" s="28"/>
      <c r="G39" s="31">
        <f t="shared" si="0"/>
        <v>200</v>
      </c>
    </row>
    <row r="40" spans="1:7" ht="12.75">
      <c r="A40" s="13"/>
      <c r="B40" s="11"/>
      <c r="C40" s="18" t="s">
        <v>43</v>
      </c>
      <c r="D40" s="11" t="s">
        <v>42</v>
      </c>
      <c r="E40" s="37">
        <v>40000</v>
      </c>
      <c r="F40" s="28"/>
      <c r="G40" s="31">
        <f t="shared" si="0"/>
        <v>40000</v>
      </c>
    </row>
    <row r="41" spans="1:7" ht="12.75">
      <c r="A41" s="13"/>
      <c r="B41" s="11"/>
      <c r="C41" s="18" t="s">
        <v>5</v>
      </c>
      <c r="D41" s="11" t="s">
        <v>6</v>
      </c>
      <c r="E41" s="37">
        <v>20000</v>
      </c>
      <c r="F41" s="28"/>
      <c r="G41" s="31">
        <f t="shared" si="0"/>
        <v>20000</v>
      </c>
    </row>
    <row r="42" spans="1:7" ht="12.75">
      <c r="A42" s="13"/>
      <c r="B42" s="11"/>
      <c r="C42" s="18" t="s">
        <v>7</v>
      </c>
      <c r="D42" s="11" t="s">
        <v>8</v>
      </c>
      <c r="E42" s="37">
        <v>155000</v>
      </c>
      <c r="F42" s="28"/>
      <c r="G42" s="31">
        <f t="shared" si="0"/>
        <v>155000</v>
      </c>
    </row>
    <row r="43" spans="1:7" ht="12.75">
      <c r="A43" s="13"/>
      <c r="B43" s="11"/>
      <c r="C43" s="18" t="s">
        <v>30</v>
      </c>
      <c r="D43" s="11" t="s">
        <v>31</v>
      </c>
      <c r="E43" s="37">
        <v>40370</v>
      </c>
      <c r="F43" s="28"/>
      <c r="G43" s="31">
        <f t="shared" si="0"/>
        <v>40370</v>
      </c>
    </row>
    <row r="44" spans="1:7" ht="13.5" thickBot="1">
      <c r="A44" s="84"/>
      <c r="B44" s="85"/>
      <c r="C44" s="86"/>
      <c r="D44" s="14"/>
      <c r="E44" s="41"/>
      <c r="F44" s="30"/>
      <c r="G44" s="34">
        <f t="shared" si="0"/>
        <v>0</v>
      </c>
    </row>
    <row r="45" spans="1:7" ht="18.75" customHeight="1" thickBot="1" thickTop="1">
      <c r="A45" s="19"/>
      <c r="B45" s="20"/>
      <c r="C45" s="20"/>
      <c r="D45" s="21" t="s">
        <v>36</v>
      </c>
      <c r="E45" s="27">
        <f>E9</f>
        <v>1295201</v>
      </c>
      <c r="F45" s="27">
        <f>F9</f>
        <v>0</v>
      </c>
      <c r="G45" s="36">
        <f>SUM(E45:F45)</f>
        <v>1295201</v>
      </c>
    </row>
    <row r="46" spans="1:7" ht="18.75" customHeight="1" thickTop="1">
      <c r="A46" s="2"/>
      <c r="B46" s="2"/>
      <c r="C46" s="2"/>
      <c r="D46" s="22"/>
      <c r="E46" s="29"/>
      <c r="F46" s="24"/>
      <c r="G46" s="35"/>
    </row>
    <row r="47" spans="1:7" ht="12.75" customHeight="1">
      <c r="A47" s="2"/>
      <c r="B47" s="2"/>
      <c r="C47" s="2"/>
      <c r="D47" s="2"/>
      <c r="E47" s="23"/>
      <c r="F47" s="24"/>
      <c r="G47" s="6"/>
    </row>
    <row r="48" spans="1:7" ht="12.75">
      <c r="A48" s="22"/>
      <c r="B48" s="2"/>
      <c r="C48" s="2"/>
      <c r="D48" s="2"/>
      <c r="E48" s="23"/>
      <c r="F48" s="24"/>
      <c r="G48" s="6"/>
    </row>
    <row r="49" spans="1:7" ht="12.75">
      <c r="A49" s="22"/>
      <c r="B49" s="2"/>
      <c r="C49" s="2"/>
      <c r="D49" s="2"/>
      <c r="E49" s="16" t="s">
        <v>54</v>
      </c>
      <c r="F49" s="25"/>
      <c r="G49" s="3"/>
    </row>
    <row r="50" spans="1:7" ht="12.75">
      <c r="A50" s="22"/>
      <c r="B50" s="2"/>
      <c r="C50" s="2"/>
      <c r="D50" s="2"/>
      <c r="E50" s="16"/>
      <c r="F50" s="16"/>
      <c r="G50" s="3"/>
    </row>
    <row r="51" spans="1:7" ht="12.75">
      <c r="A51" s="22"/>
      <c r="B51" s="2"/>
      <c r="C51" s="2"/>
      <c r="D51" s="2"/>
      <c r="E51" s="16"/>
      <c r="F51" s="16"/>
      <c r="G51" s="3"/>
    </row>
    <row r="52" ht="12.75">
      <c r="E52" s="1" t="s">
        <v>55</v>
      </c>
    </row>
  </sheetData>
  <mergeCells count="6">
    <mergeCell ref="F1:H1"/>
    <mergeCell ref="G7:G8"/>
    <mergeCell ref="E7:E8"/>
    <mergeCell ref="F7:F8"/>
    <mergeCell ref="A5:F5"/>
    <mergeCell ref="D7:D8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71"/>
      <c r="B9" s="72"/>
      <c r="C9" s="70" t="s">
        <v>40</v>
      </c>
      <c r="D9" s="70" t="s">
        <v>41</v>
      </c>
      <c r="E9" s="70" t="s">
        <v>36</v>
      </c>
    </row>
    <row r="10" spans="1:5" ht="12.75">
      <c r="A10" s="69"/>
      <c r="B10" s="39"/>
      <c r="C10" s="73">
        <f>C11+C18</f>
        <v>296666</v>
      </c>
      <c r="D10" s="74">
        <f>D11+D18</f>
        <v>103334</v>
      </c>
      <c r="E10" s="75">
        <f aca="true" t="shared" si="0" ref="E10:E15">SUM(C10:D10)</f>
        <v>400000</v>
      </c>
    </row>
    <row r="11" spans="1:5" ht="12.75">
      <c r="A11" s="55"/>
      <c r="B11" s="56" t="s">
        <v>47</v>
      </c>
      <c r="C11" s="76">
        <f>SUM(C12:C15)</f>
        <v>17200</v>
      </c>
      <c r="D11" s="77"/>
      <c r="E11" s="78">
        <f t="shared" si="0"/>
        <v>17200</v>
      </c>
    </row>
    <row r="12" spans="1:5" ht="12.75">
      <c r="A12" s="57" t="s">
        <v>43</v>
      </c>
      <c r="B12" s="58" t="s">
        <v>42</v>
      </c>
      <c r="C12" s="59">
        <v>5000</v>
      </c>
      <c r="D12" s="38"/>
      <c r="E12" s="54">
        <f t="shared" si="0"/>
        <v>5000</v>
      </c>
    </row>
    <row r="13" spans="1:5" ht="12.75">
      <c r="A13" s="57" t="s">
        <v>5</v>
      </c>
      <c r="B13" s="58" t="s">
        <v>6</v>
      </c>
      <c r="C13" s="59">
        <v>2000</v>
      </c>
      <c r="D13" s="38"/>
      <c r="E13" s="54">
        <f t="shared" si="0"/>
        <v>2000</v>
      </c>
    </row>
    <row r="14" spans="1:5" ht="12.75">
      <c r="A14" s="57" t="s">
        <v>7</v>
      </c>
      <c r="B14" s="58" t="s">
        <v>8</v>
      </c>
      <c r="C14" s="59">
        <v>10000</v>
      </c>
      <c r="D14" s="38"/>
      <c r="E14" s="54">
        <f t="shared" si="0"/>
        <v>10000</v>
      </c>
    </row>
    <row r="15" spans="1:5" ht="12.75">
      <c r="A15" s="57" t="s">
        <v>28</v>
      </c>
      <c r="B15" s="58" t="s">
        <v>16</v>
      </c>
      <c r="C15" s="59">
        <v>200</v>
      </c>
      <c r="D15" s="38"/>
      <c r="E15" s="54">
        <f t="shared" si="0"/>
        <v>200</v>
      </c>
    </row>
    <row r="16" spans="1:5" ht="12.75">
      <c r="A16" s="52"/>
      <c r="B16" s="53"/>
      <c r="C16" s="60"/>
      <c r="D16" s="38"/>
      <c r="E16" s="61"/>
    </row>
    <row r="17" spans="1:5" ht="12.75">
      <c r="A17" s="52"/>
      <c r="B17" s="53"/>
      <c r="C17" s="60"/>
      <c r="D17" s="38"/>
      <c r="E17" s="61"/>
    </row>
    <row r="18" spans="1:5" ht="12.75">
      <c r="A18" s="52"/>
      <c r="B18" s="53" t="s">
        <v>33</v>
      </c>
      <c r="C18" s="79">
        <f>SUM(C19:C33)</f>
        <v>279466</v>
      </c>
      <c r="D18" s="79">
        <f>SUM(D19:D33)</f>
        <v>103334</v>
      </c>
      <c r="E18" s="80">
        <f>SUM(C18:D18)</f>
        <v>382800</v>
      </c>
    </row>
    <row r="19" spans="1:5" ht="12.75">
      <c r="A19" s="62" t="s">
        <v>39</v>
      </c>
      <c r="B19" s="63"/>
      <c r="C19" s="60"/>
      <c r="D19" s="38"/>
      <c r="E19" s="61"/>
    </row>
    <row r="20" spans="1:5" ht="38.25">
      <c r="A20" s="64" t="s">
        <v>34</v>
      </c>
      <c r="B20" s="65" t="s">
        <v>35</v>
      </c>
      <c r="C20" s="60"/>
      <c r="D20" s="38"/>
      <c r="E20" s="61">
        <f>SUM(C20:D20)</f>
        <v>0</v>
      </c>
    </row>
    <row r="21" spans="1:5" ht="12.75">
      <c r="A21" s="64" t="s">
        <v>18</v>
      </c>
      <c r="B21" s="58" t="s">
        <v>15</v>
      </c>
      <c r="C21" s="60">
        <v>7000</v>
      </c>
      <c r="D21" s="38"/>
      <c r="E21" s="61">
        <f aca="true" t="shared" si="1" ref="E21:E34">SUM(C21:D21)</f>
        <v>7000</v>
      </c>
    </row>
    <row r="22" spans="1:5" ht="12.75">
      <c r="A22" s="64" t="s">
        <v>19</v>
      </c>
      <c r="B22" s="58" t="s">
        <v>12</v>
      </c>
      <c r="C22" s="60"/>
      <c r="D22" s="38">
        <v>39936</v>
      </c>
      <c r="E22" s="61">
        <f t="shared" si="1"/>
        <v>39936</v>
      </c>
    </row>
    <row r="23" spans="1:5" ht="12.75">
      <c r="A23" s="64" t="s">
        <v>20</v>
      </c>
      <c r="B23" s="58" t="s">
        <v>13</v>
      </c>
      <c r="C23" s="60"/>
      <c r="D23" s="38">
        <v>3854</v>
      </c>
      <c r="E23" s="61">
        <f t="shared" si="1"/>
        <v>3854</v>
      </c>
    </row>
    <row r="24" spans="1:5" ht="12.75">
      <c r="A24" s="64" t="s">
        <v>21</v>
      </c>
      <c r="B24" s="58" t="s">
        <v>14</v>
      </c>
      <c r="C24" s="60">
        <v>2000</v>
      </c>
      <c r="D24" s="38">
        <v>8900</v>
      </c>
      <c r="E24" s="61">
        <f t="shared" si="1"/>
        <v>10900</v>
      </c>
    </row>
    <row r="25" spans="1:5" ht="12.75">
      <c r="A25" s="64" t="s">
        <v>22</v>
      </c>
      <c r="B25" s="58" t="s">
        <v>23</v>
      </c>
      <c r="C25" s="60">
        <v>200</v>
      </c>
      <c r="D25" s="38">
        <v>1100</v>
      </c>
      <c r="E25" s="61">
        <f t="shared" si="1"/>
        <v>1300</v>
      </c>
    </row>
    <row r="26" spans="1:5" ht="12.75">
      <c r="A26" s="64" t="s">
        <v>43</v>
      </c>
      <c r="B26" s="58"/>
      <c r="C26" s="60">
        <v>20000</v>
      </c>
      <c r="D26" s="38">
        <v>19680</v>
      </c>
      <c r="E26" s="61">
        <f t="shared" si="1"/>
        <v>39680</v>
      </c>
    </row>
    <row r="27" spans="1:5" ht="12.75">
      <c r="A27" s="64" t="s">
        <v>5</v>
      </c>
      <c r="B27" s="58" t="s">
        <v>6</v>
      </c>
      <c r="C27" s="60">
        <v>5000</v>
      </c>
      <c r="D27" s="38">
        <v>10764</v>
      </c>
      <c r="E27" s="61">
        <f t="shared" si="1"/>
        <v>15764</v>
      </c>
    </row>
    <row r="28" spans="1:5" ht="12.75">
      <c r="A28" s="64" t="s">
        <v>24</v>
      </c>
      <c r="B28" s="58"/>
      <c r="C28" s="60">
        <v>6000</v>
      </c>
      <c r="D28" s="38"/>
      <c r="E28" s="61">
        <f t="shared" si="1"/>
        <v>6000</v>
      </c>
    </row>
    <row r="29" spans="1:5" ht="12.75">
      <c r="A29" s="64" t="s">
        <v>9</v>
      </c>
      <c r="B29" s="58" t="s">
        <v>10</v>
      </c>
      <c r="C29" s="60"/>
      <c r="D29" s="38">
        <v>2000</v>
      </c>
      <c r="E29" s="61">
        <f t="shared" si="1"/>
        <v>2000</v>
      </c>
    </row>
    <row r="30" spans="1:5" ht="12.75">
      <c r="A30" s="64" t="s">
        <v>7</v>
      </c>
      <c r="B30" s="58" t="s">
        <v>8</v>
      </c>
      <c r="C30" s="60">
        <v>237466</v>
      </c>
      <c r="D30" s="38">
        <v>15600</v>
      </c>
      <c r="E30" s="61">
        <f t="shared" si="1"/>
        <v>253066</v>
      </c>
    </row>
    <row r="31" spans="1:5" ht="12.75">
      <c r="A31" s="64" t="s">
        <v>28</v>
      </c>
      <c r="B31" s="58" t="s">
        <v>16</v>
      </c>
      <c r="C31" s="60">
        <v>1800</v>
      </c>
      <c r="D31" s="38"/>
      <c r="E31" s="61">
        <f t="shared" si="1"/>
        <v>1800</v>
      </c>
    </row>
    <row r="32" spans="1:5" ht="12.75">
      <c r="A32" s="64" t="s">
        <v>25</v>
      </c>
      <c r="B32" s="58" t="s">
        <v>29</v>
      </c>
      <c r="C32" s="60"/>
      <c r="D32" s="38"/>
      <c r="E32" s="61">
        <f t="shared" si="1"/>
        <v>0</v>
      </c>
    </row>
    <row r="33" spans="1:5" ht="25.5">
      <c r="A33" s="64" t="s">
        <v>30</v>
      </c>
      <c r="B33" s="66" t="s">
        <v>31</v>
      </c>
      <c r="C33" s="60"/>
      <c r="D33" s="38">
        <v>1500</v>
      </c>
      <c r="E33" s="61">
        <f t="shared" si="1"/>
        <v>1500</v>
      </c>
    </row>
    <row r="34" spans="1:5" ht="12.75">
      <c r="A34" s="67"/>
      <c r="B34" s="60"/>
      <c r="C34" s="60"/>
      <c r="D34" s="38"/>
      <c r="E34" s="61">
        <f t="shared" si="1"/>
        <v>0</v>
      </c>
    </row>
    <row r="35" spans="1:5" ht="12.75">
      <c r="A35" s="68"/>
      <c r="B35" s="40"/>
      <c r="C35" s="81">
        <f>SUM(C10)</f>
        <v>296666</v>
      </c>
      <c r="D35" s="81">
        <f>SUM(D10)</f>
        <v>103334</v>
      </c>
      <c r="E35" s="81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2006-01-03T09:04:38Z</cp:lastPrinted>
  <dcterms:created xsi:type="dcterms:W3CDTF">2000-11-02T08:00:54Z</dcterms:created>
  <dcterms:modified xsi:type="dcterms:W3CDTF">2006-01-20T12:46:14Z</dcterms:modified>
  <cp:category/>
  <cp:version/>
  <cp:contentType/>
  <cp:contentStatus/>
  <cp:revision>1</cp:revision>
</cp:coreProperties>
</file>