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<sst xmlns="http://schemas.openxmlformats.org/spreadsheetml/2006/main" count="194" uniqueCount="112">
  <si>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</si>
  <si>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</si>
  <si>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</si>
  <si>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</si>
  <si>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</si>
  <si>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</si>
  <si>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</si>
  <si>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</si>
  <si>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</si>
  <si>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</si>
  <si>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</si>
  <si>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</si>
  <si>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</si>
  <si>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</si>
  <si>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</si>
  <si>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</si>
  <si>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</si>
  <si>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</si>
  <si>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</si>
  <si>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</si>
  <si>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</si>
  <si>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</si>
  <si>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</si>
  <si>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</si>
  <si>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</si>
  <si>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</si>
  <si>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</si>
  <si>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</si>
  <si>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</si>
  <si>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</si>
  <si>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</si>
  <si>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</si>
  <si>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</si>
  <si>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</si>
  <si>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</si>
  <si>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</si>
  <si>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</si>
  <si>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</si>
  <si>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</si>
  <si>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</si>
  <si>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</si>
  <si>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</si>
  <si>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</si>
  <si>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</si>
  <si>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</si>
  <si>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</si>
  <si>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</si>
  <si>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</si>
  <si>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</si>
  <si>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</si>
  <si>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</si>
  <si>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</si>
  <si>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</si>
  <si>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Pozostała działalność</t>
  </si>
  <si>
    <t>Załącznik Nr 2</t>
  </si>
  <si>
    <t>Wpłaty na Państw.Fundusz Reh.Osób Niepełnospr.</t>
  </si>
  <si>
    <t>Administracja publiczna</t>
  </si>
  <si>
    <t>Urzędy gmin</t>
  </si>
  <si>
    <t xml:space="preserve">Zakup usług pozostałych </t>
  </si>
  <si>
    <t>Bezpieczeństwo publiczne i ochrona przeciwpożarowa</t>
  </si>
  <si>
    <t>4170</t>
  </si>
  <si>
    <t>75416</t>
  </si>
  <si>
    <t>Straż Miejska</t>
  </si>
  <si>
    <t>Oświata i wychowanie</t>
  </si>
  <si>
    <t>80101</t>
  </si>
  <si>
    <t>Szkoły podstawowe</t>
  </si>
  <si>
    <t>75075</t>
  </si>
  <si>
    <t>Promocja jednostek samorządu terytorialnego</t>
  </si>
  <si>
    <t>Pomoc Społeczna</t>
  </si>
  <si>
    <t>3110</t>
  </si>
  <si>
    <t>Świadczenia społeczne</t>
  </si>
  <si>
    <t xml:space="preserve">Razem plan </t>
  </si>
  <si>
    <t>Świadczenia rodzinne oraz składki na ubezpieczenia emerytalne i rentowe z ubezpieczenia społecznego</t>
  </si>
  <si>
    <t>Kultura i ochrona dziedzictwa narodowego</t>
  </si>
  <si>
    <t>92195</t>
  </si>
  <si>
    <t xml:space="preserve">Różne opłaty i składki </t>
  </si>
  <si>
    <t>Kultura fizyczna i sport</t>
  </si>
  <si>
    <t>010</t>
  </si>
  <si>
    <t>01095</t>
  </si>
  <si>
    <t>Rolnictwo i łowiectwo</t>
  </si>
  <si>
    <t>75011</t>
  </si>
  <si>
    <t>Urzędy wojewódzkie</t>
  </si>
  <si>
    <t>4140</t>
  </si>
  <si>
    <t>4420</t>
  </si>
  <si>
    <t>Podróże służbowe zagraniczne</t>
  </si>
  <si>
    <t>80104</t>
  </si>
  <si>
    <t>80195</t>
  </si>
  <si>
    <t>Ochrona zdrowia</t>
  </si>
  <si>
    <t>85154</t>
  </si>
  <si>
    <t>85278</t>
  </si>
  <si>
    <t>Usuwanie skutków klęsk żywiołowych</t>
  </si>
  <si>
    <t>85295</t>
  </si>
  <si>
    <t>Edukacyjna opieka wychowawcza</t>
  </si>
  <si>
    <t>85415</t>
  </si>
  <si>
    <t>Pomoc materialna dla uczniów</t>
  </si>
  <si>
    <t>3240</t>
  </si>
  <si>
    <t>Stypendia dla uczniów</t>
  </si>
  <si>
    <t>Gospodarka komunalna i ochrona środowiska</t>
  </si>
  <si>
    <t>90095</t>
  </si>
  <si>
    <t>92601</t>
  </si>
  <si>
    <t>Obiekty sportowe</t>
  </si>
  <si>
    <t>4580</t>
  </si>
  <si>
    <t>Pozostałe odsetki</t>
  </si>
  <si>
    <t>Różne rozliczenia</t>
  </si>
  <si>
    <t>75818</t>
  </si>
  <si>
    <t>Rezerwy ogólne i celowe</t>
  </si>
  <si>
    <t>4810</t>
  </si>
  <si>
    <t>Rezerwy</t>
  </si>
  <si>
    <t>do Zarządzenia Nr 151/2006</t>
  </si>
  <si>
    <t>z dnia 31 października 2006r.</t>
  </si>
  <si>
    <t>85203</t>
  </si>
  <si>
    <t>Ośrodki wsparcia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</si>
</sst>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8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name val="Arial"/>
      <family val="0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22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wrapText="1"/>
    </xf>
    <xf numFmtId="3" fontId="7" fillId="0" borderId="23" xfId="0" applyNumberFormat="1" applyFont="1" applyBorder="1" applyAlignment="1">
      <alignment vertical="center" wrapText="1"/>
    </xf>
    <xf numFmtId="3" fontId="13" fillId="0" borderId="22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12" fillId="0" borderId="38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vertical="center" wrapText="1"/>
    </xf>
    <xf numFmtId="0" fontId="7" fillId="0" borderId="1" xfId="0" applyFont="1" applyAlignment="1">
      <alignment/>
    </xf>
    <xf numFmtId="0" fontId="6" fillId="0" borderId="1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0" xfId="0" applyFont="1" applyAlignment="1">
      <alignment/>
    </xf>
    <xf numFmtId="3" fontId="6" fillId="0" borderId="41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horizontal="right"/>
    </xf>
    <xf numFmtId="0" fontId="8" fillId="0" borderId="42" xfId="0" applyFont="1" applyBorder="1" applyAlignment="1">
      <alignment/>
    </xf>
    <xf numFmtId="0" fontId="6" fillId="0" borderId="42" xfId="0" applyFont="1" applyAlignment="1">
      <alignment/>
    </xf>
    <xf numFmtId="3" fontId="7" fillId="0" borderId="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43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36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49" fontId="8" fillId="0" borderId="10" xfId="0" applyNumberFormat="1" applyFont="1" applyBorder="1" applyAlignment="1">
      <alignment/>
    </xf>
    <xf numFmtId="49" fontId="8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49" fontId="7" fillId="0" borderId="43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3" fontId="6" fillId="0" borderId="1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7" fillId="0" borderId="2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49" fontId="17" fillId="0" borderId="45" xfId="0" applyNumberFormat="1" applyFont="1" applyAlignment="1">
      <alignment horizontal="center"/>
    </xf>
    <xf numFmtId="49" fontId="8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8" fillId="0" borderId="3" xfId="0" applyFont="1" applyBorder="1" applyAlignment="1">
      <alignment/>
    </xf>
    <xf numFmtId="49" fontId="8" fillId="0" borderId="3" xfId="0" applyFont="1" applyBorder="1" applyAlignment="1">
      <alignment horizontal="center"/>
    </xf>
    <xf numFmtId="49" fontId="7" fillId="0" borderId="45" xfId="0" applyNumberFormat="1" applyFont="1" applyAlignment="1">
      <alignment horizontal="center"/>
    </xf>
    <xf numFmtId="49" fontId="6" fillId="0" borderId="1" xfId="0" applyNumberFormat="1" applyFont="1" applyAlignment="1">
      <alignment horizontal="center"/>
    </xf>
    <xf numFmtId="3" fontId="7" fillId="0" borderId="1" xfId="0" applyNumberFormat="1" applyFont="1" applyAlignment="1">
      <alignment/>
    </xf>
    <xf numFmtId="3" fontId="6" fillId="0" borderId="1" xfId="0" applyNumberFormat="1" applyFont="1" applyAlignment="1">
      <alignment/>
    </xf>
    <xf numFmtId="3" fontId="6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0" fontId="6" fillId="0" borderId="46" xfId="0" applyFont="1" applyBorder="1" applyAlignment="1">
      <alignment/>
    </xf>
    <xf numFmtId="0" fontId="6" fillId="0" borderId="22" xfId="0" applyFont="1" applyBorder="1" applyAlignment="1">
      <alignment/>
    </xf>
    <xf numFmtId="3" fontId="7" fillId="0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0" fontId="8" fillId="0" borderId="47" xfId="0" applyFont="1" applyBorder="1" applyAlignment="1">
      <alignment/>
    </xf>
    <xf numFmtId="0" fontId="8" fillId="0" borderId="46" xfId="0" applyFont="1" applyBorder="1" applyAlignment="1">
      <alignment wrapText="1"/>
    </xf>
    <xf numFmtId="0" fontId="8" fillId="0" borderId="48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23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D56">
      <selection activeCell="G16" sqref="G16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8" customFormat="1" ht="15">
      <c r="A1" s="27"/>
      <c r="B1" s="27"/>
      <c r="C1" s="27"/>
      <c r="D1" s="28"/>
      <c r="E1" s="29"/>
      <c r="F1" s="29"/>
      <c r="G1" s="30"/>
      <c r="H1" s="53" t="s">
        <v>54</v>
      </c>
      <c r="I1" s="54"/>
      <c r="J1" s="54"/>
    </row>
    <row r="2" spans="1:10" s="48" customFormat="1" ht="15">
      <c r="A2" s="27"/>
      <c r="B2" s="27"/>
      <c r="C2" s="27"/>
      <c r="D2" s="28"/>
      <c r="E2" s="29"/>
      <c r="F2" s="29"/>
      <c r="G2" s="30"/>
      <c r="H2" s="53" t="s">
        <v>108</v>
      </c>
      <c r="I2" s="54"/>
      <c r="J2" s="54"/>
    </row>
    <row r="3" spans="1:10" s="48" customFormat="1" ht="15">
      <c r="A3" s="27"/>
      <c r="B3" s="27"/>
      <c r="C3" s="27"/>
      <c r="D3" s="28"/>
      <c r="E3" s="29"/>
      <c r="F3" s="29"/>
      <c r="G3" s="30"/>
      <c r="H3" s="53" t="s">
        <v>48</v>
      </c>
      <c r="I3" s="54"/>
      <c r="J3" s="54"/>
    </row>
    <row r="4" spans="1:10" s="48" customFormat="1" ht="15">
      <c r="A4" s="27"/>
      <c r="B4" s="27"/>
      <c r="C4" s="27"/>
      <c r="D4" s="28"/>
      <c r="E4" s="29"/>
      <c r="F4" s="29"/>
      <c r="G4" s="30"/>
      <c r="H4" s="53" t="s">
        <v>109</v>
      </c>
      <c r="I4" s="54"/>
      <c r="J4" s="54"/>
    </row>
    <row r="5" spans="1:10" s="48" customFormat="1" ht="15.75">
      <c r="A5" s="233" t="s">
        <v>51</v>
      </c>
      <c r="B5" s="234"/>
      <c r="C5" s="234"/>
      <c r="D5" s="234"/>
      <c r="E5" s="234"/>
      <c r="F5" s="234"/>
      <c r="G5" s="235"/>
      <c r="H5" s="235"/>
      <c r="I5" s="235"/>
      <c r="J5" s="31"/>
    </row>
    <row r="6" spans="1:10" s="48" customFormat="1" ht="14.25">
      <c r="A6" s="33"/>
      <c r="B6" s="33"/>
      <c r="C6" s="33"/>
      <c r="D6" s="33"/>
      <c r="E6" s="33"/>
      <c r="F6" s="33"/>
      <c r="G6" s="34"/>
      <c r="H6" s="31"/>
      <c r="I6" s="31"/>
      <c r="J6" s="31"/>
    </row>
    <row r="7" spans="1:10" s="48" customFormat="1" ht="13.5" customHeight="1">
      <c r="A7" s="35" t="s">
        <v>0</v>
      </c>
      <c r="B7" s="35"/>
      <c r="C7" s="36"/>
      <c r="D7" s="231" t="s">
        <v>1</v>
      </c>
      <c r="E7" s="227" t="s">
        <v>46</v>
      </c>
      <c r="F7" s="227"/>
      <c r="G7" s="228"/>
      <c r="H7" s="229" t="s">
        <v>47</v>
      </c>
      <c r="I7" s="227"/>
      <c r="J7" s="230"/>
    </row>
    <row r="8" spans="1:10" s="48" customFormat="1" ht="43.5" customHeight="1">
      <c r="A8" s="35" t="s">
        <v>2</v>
      </c>
      <c r="B8" s="37" t="s">
        <v>3</v>
      </c>
      <c r="C8" s="38" t="s">
        <v>4</v>
      </c>
      <c r="D8" s="232"/>
      <c r="E8" s="39" t="s">
        <v>38</v>
      </c>
      <c r="F8" s="40" t="s">
        <v>39</v>
      </c>
      <c r="G8" s="41" t="s">
        <v>71</v>
      </c>
      <c r="H8" s="55" t="s">
        <v>38</v>
      </c>
      <c r="I8" s="40" t="s">
        <v>39</v>
      </c>
      <c r="J8" s="56" t="s">
        <v>71</v>
      </c>
    </row>
    <row r="9" spans="1:10" s="48" customFormat="1" ht="15">
      <c r="A9" s="170" t="s">
        <v>77</v>
      </c>
      <c r="B9" s="171"/>
      <c r="C9" s="172"/>
      <c r="D9" s="173" t="s">
        <v>79</v>
      </c>
      <c r="E9" s="160"/>
      <c r="F9" s="161"/>
      <c r="G9" s="162"/>
      <c r="H9" s="161"/>
      <c r="I9" s="64">
        <f>SUM(I10)</f>
        <v>15150</v>
      </c>
      <c r="J9" s="86">
        <f>SUM(I9)</f>
        <v>15150</v>
      </c>
    </row>
    <row r="10" spans="1:10" s="48" customFormat="1" ht="14.25">
      <c r="A10" s="163"/>
      <c r="B10" s="176" t="s">
        <v>78</v>
      </c>
      <c r="C10" s="174"/>
      <c r="D10" s="175" t="s">
        <v>53</v>
      </c>
      <c r="E10" s="160"/>
      <c r="F10" s="161"/>
      <c r="G10" s="162"/>
      <c r="H10" s="161"/>
      <c r="I10" s="70">
        <f>SUM(I11)</f>
        <v>15150</v>
      </c>
      <c r="J10" s="71">
        <f>SUM(I10)</f>
        <v>15150</v>
      </c>
    </row>
    <row r="11" spans="1:10" s="48" customFormat="1" ht="14.25">
      <c r="A11" s="158"/>
      <c r="B11" s="159"/>
      <c r="C11" s="127" t="s">
        <v>25</v>
      </c>
      <c r="D11" s="108" t="s">
        <v>75</v>
      </c>
      <c r="E11" s="177"/>
      <c r="F11" s="161"/>
      <c r="G11" s="162"/>
      <c r="H11" s="161"/>
      <c r="I11" s="75">
        <v>15150</v>
      </c>
      <c r="J11" s="78">
        <f>SUM(I11)</f>
        <v>15150</v>
      </c>
    </row>
    <row r="12" spans="1:10" s="48" customFormat="1" ht="14.25">
      <c r="A12" s="164"/>
      <c r="B12" s="165"/>
      <c r="C12" s="166"/>
      <c r="D12" s="157"/>
      <c r="E12" s="167"/>
      <c r="F12" s="168"/>
      <c r="G12" s="169"/>
      <c r="H12" s="168"/>
      <c r="I12" s="80"/>
      <c r="J12" s="83"/>
    </row>
    <row r="13" spans="1:10" s="48" customFormat="1" ht="15">
      <c r="A13" s="193">
        <v>750</v>
      </c>
      <c r="B13" s="194"/>
      <c r="C13" s="195"/>
      <c r="D13" s="196" t="s">
        <v>56</v>
      </c>
      <c r="E13" s="62">
        <f>SUM(E14+E18+E22)</f>
        <v>2000</v>
      </c>
      <c r="F13" s="62">
        <f>SUM(F14+F18+F22)</f>
        <v>1496</v>
      </c>
      <c r="G13" s="63">
        <f>SUM(E13:F13)</f>
        <v>3496</v>
      </c>
      <c r="H13" s="62">
        <f>SUM(H14+H18+H22)</f>
        <v>17000</v>
      </c>
      <c r="I13" s="62">
        <f>SUM(I14+I18+I22)</f>
        <v>1496</v>
      </c>
      <c r="J13" s="86">
        <f>SUM(H13:I13)</f>
        <v>18496</v>
      </c>
    </row>
    <row r="14" spans="1:10" s="48" customFormat="1" ht="15">
      <c r="A14" s="197"/>
      <c r="B14" s="200" t="s">
        <v>80</v>
      </c>
      <c r="C14" s="201"/>
      <c r="D14" s="202" t="s">
        <v>81</v>
      </c>
      <c r="E14" s="67"/>
      <c r="F14" s="67">
        <f>SUM(F15:F16)</f>
        <v>1496</v>
      </c>
      <c r="G14" s="68">
        <f>SUM(E14:F14)</f>
        <v>1496</v>
      </c>
      <c r="H14" s="67"/>
      <c r="I14" s="70">
        <f>SUM(I15:I16)</f>
        <v>1496</v>
      </c>
      <c r="J14" s="71">
        <f>SUM(H14:I14)</f>
        <v>1496</v>
      </c>
    </row>
    <row r="15" spans="1:10" s="48" customFormat="1" ht="15">
      <c r="A15" s="197"/>
      <c r="B15" s="200"/>
      <c r="C15" s="201" t="s">
        <v>19</v>
      </c>
      <c r="D15" s="203" t="s">
        <v>11</v>
      </c>
      <c r="E15" s="74"/>
      <c r="F15" s="74"/>
      <c r="G15" s="76">
        <f>SUM(E15:F15)</f>
        <v>0</v>
      </c>
      <c r="H15" s="74"/>
      <c r="I15" s="75">
        <v>1496</v>
      </c>
      <c r="J15" s="78">
        <f>SUM(H15:I15)</f>
        <v>1496</v>
      </c>
    </row>
    <row r="16" spans="1:10" s="48" customFormat="1" ht="15">
      <c r="A16" s="197"/>
      <c r="B16" s="200"/>
      <c r="C16" s="201" t="s">
        <v>20</v>
      </c>
      <c r="D16" s="203" t="s">
        <v>12</v>
      </c>
      <c r="E16" s="74"/>
      <c r="F16" s="74">
        <v>1496</v>
      </c>
      <c r="G16" s="76">
        <f>SUM(F16)</f>
        <v>1496</v>
      </c>
      <c r="H16" s="74"/>
      <c r="I16" s="75"/>
      <c r="J16" s="78">
        <f>SUM(H16:I16)</f>
        <v>0</v>
      </c>
    </row>
    <row r="17" spans="1:10" s="48" customFormat="1" ht="15">
      <c r="A17" s="197"/>
      <c r="B17" s="194"/>
      <c r="C17" s="195"/>
      <c r="D17" s="196"/>
      <c r="E17" s="62"/>
      <c r="F17" s="62"/>
      <c r="G17" s="63"/>
      <c r="H17" s="62"/>
      <c r="I17" s="64"/>
      <c r="J17" s="86"/>
    </row>
    <row r="18" spans="1:10" s="48" customFormat="1" ht="14.25">
      <c r="A18" s="65"/>
      <c r="B18" s="116">
        <v>75023</v>
      </c>
      <c r="C18" s="117"/>
      <c r="D18" s="66" t="s">
        <v>57</v>
      </c>
      <c r="E18" s="67">
        <f>SUM(E19:E20)</f>
        <v>2000</v>
      </c>
      <c r="F18" s="67">
        <f>SUM(F19:F20)</f>
        <v>0</v>
      </c>
      <c r="G18" s="68">
        <f>SUM(E18:F18)</f>
        <v>2000</v>
      </c>
      <c r="H18" s="67">
        <f>SUM(H19:H20)</f>
        <v>2000</v>
      </c>
      <c r="I18" s="70"/>
      <c r="J18" s="71">
        <f>SUM(H18:I18)</f>
        <v>2000</v>
      </c>
    </row>
    <row r="19" spans="1:10" s="48" customFormat="1" ht="14.25">
      <c r="A19" s="65"/>
      <c r="B19" s="118"/>
      <c r="C19" s="119" t="s">
        <v>82</v>
      </c>
      <c r="D19" s="73" t="s">
        <v>55</v>
      </c>
      <c r="E19" s="74"/>
      <c r="F19" s="75"/>
      <c r="G19" s="89">
        <f>SUM(E19:F19)</f>
        <v>0</v>
      </c>
      <c r="H19" s="77">
        <v>2000</v>
      </c>
      <c r="I19" s="75"/>
      <c r="J19" s="78">
        <f>SUM(H19:I19)</f>
        <v>2000</v>
      </c>
    </row>
    <row r="20" spans="1:10" s="48" customFormat="1" ht="14.25">
      <c r="A20" s="65"/>
      <c r="B20" s="118"/>
      <c r="C20" s="119" t="s">
        <v>83</v>
      </c>
      <c r="D20" s="136" t="s">
        <v>84</v>
      </c>
      <c r="E20" s="74">
        <v>2000</v>
      </c>
      <c r="F20" s="75"/>
      <c r="G20" s="89">
        <f>SUM(E20:F20)</f>
        <v>2000</v>
      </c>
      <c r="H20" s="77"/>
      <c r="I20" s="75"/>
      <c r="J20" s="78">
        <f>SUM(H20:I20)</f>
        <v>0</v>
      </c>
    </row>
    <row r="21" spans="1:10" s="48" customFormat="1" ht="14.25">
      <c r="A21" s="65"/>
      <c r="B21" s="118"/>
      <c r="C21" s="119"/>
      <c r="D21" s="136"/>
      <c r="E21" s="85"/>
      <c r="F21" s="75"/>
      <c r="G21" s="68"/>
      <c r="H21" s="77"/>
      <c r="I21" s="75"/>
      <c r="J21" s="78"/>
    </row>
    <row r="22" spans="1:10" s="48" customFormat="1" ht="14.25">
      <c r="A22" s="65"/>
      <c r="B22" s="134" t="s">
        <v>66</v>
      </c>
      <c r="C22" s="135"/>
      <c r="D22" s="137" t="s">
        <v>67</v>
      </c>
      <c r="E22" s="88">
        <f>SUM(E23)</f>
        <v>0</v>
      </c>
      <c r="F22" s="75"/>
      <c r="G22" s="68">
        <f>SUM(E22:F22)</f>
        <v>0</v>
      </c>
      <c r="H22" s="69">
        <f>SUM(H23:H23)</f>
        <v>15000</v>
      </c>
      <c r="I22" s="70"/>
      <c r="J22" s="71">
        <f>SUM(H22:I22)</f>
        <v>15000</v>
      </c>
    </row>
    <row r="23" spans="1:10" s="48" customFormat="1" ht="14.25">
      <c r="A23" s="65"/>
      <c r="B23" s="118"/>
      <c r="C23" s="119" t="s">
        <v>5</v>
      </c>
      <c r="D23" s="136" t="s">
        <v>6</v>
      </c>
      <c r="E23" s="85"/>
      <c r="F23" s="75"/>
      <c r="G23" s="89">
        <f>SUM(E23:F23)</f>
        <v>0</v>
      </c>
      <c r="H23" s="77">
        <v>15000</v>
      </c>
      <c r="I23" s="75"/>
      <c r="J23" s="78">
        <f>SUM(H23:I23)</f>
        <v>15000</v>
      </c>
    </row>
    <row r="24" spans="1:10" s="48" customFormat="1" ht="14.25">
      <c r="A24" s="79"/>
      <c r="B24" s="120"/>
      <c r="C24" s="121"/>
      <c r="D24" s="139"/>
      <c r="E24" s="90"/>
      <c r="F24" s="80"/>
      <c r="G24" s="140"/>
      <c r="H24" s="82"/>
      <c r="I24" s="80"/>
      <c r="J24" s="83"/>
    </row>
    <row r="25" spans="1:10" s="48" customFormat="1" ht="30">
      <c r="A25" s="61">
        <v>754</v>
      </c>
      <c r="B25" s="114"/>
      <c r="C25" s="115"/>
      <c r="D25" s="133" t="s">
        <v>59</v>
      </c>
      <c r="E25" s="62">
        <f>E26</f>
        <v>8000</v>
      </c>
      <c r="F25" s="64"/>
      <c r="G25" s="222">
        <f>SUM(E25:F25)</f>
        <v>8000</v>
      </c>
      <c r="H25" s="62">
        <f>H26</f>
        <v>8000</v>
      </c>
      <c r="I25" s="64"/>
      <c r="J25" s="223">
        <f>SUM(H25:I25)</f>
        <v>8000</v>
      </c>
    </row>
    <row r="26" spans="1:10" s="48" customFormat="1" ht="14.25">
      <c r="A26" s="65"/>
      <c r="B26" s="116" t="s">
        <v>61</v>
      </c>
      <c r="C26" s="117"/>
      <c r="D26" s="87" t="s">
        <v>62</v>
      </c>
      <c r="E26" s="88">
        <f>SUM(E27:E28)</f>
        <v>8000</v>
      </c>
      <c r="F26" s="70"/>
      <c r="G26" s="68">
        <f>SUM(E26:F26)</f>
        <v>8000</v>
      </c>
      <c r="H26" s="67">
        <f>SUM(H27:H28)</f>
        <v>8000</v>
      </c>
      <c r="I26" s="70"/>
      <c r="J26" s="71">
        <f>SUM(H26:I26)</f>
        <v>8000</v>
      </c>
    </row>
    <row r="27" spans="1:10" s="48" customFormat="1" ht="14.25">
      <c r="A27" s="65"/>
      <c r="B27" s="118"/>
      <c r="C27" s="122">
        <v>4010</v>
      </c>
      <c r="D27" s="72" t="s">
        <v>11</v>
      </c>
      <c r="E27" s="85">
        <v>8000</v>
      </c>
      <c r="F27" s="75"/>
      <c r="G27" s="76">
        <f>SUM(E27:F27)</f>
        <v>8000</v>
      </c>
      <c r="H27" s="77"/>
      <c r="I27" s="75"/>
      <c r="J27" s="78">
        <f>SUM(H27:I27)</f>
        <v>0</v>
      </c>
    </row>
    <row r="28" spans="1:10" s="48" customFormat="1" ht="14.25">
      <c r="A28" s="65"/>
      <c r="B28" s="118"/>
      <c r="C28" s="144">
        <v>4210</v>
      </c>
      <c r="D28" s="65" t="s">
        <v>6</v>
      </c>
      <c r="E28" s="85"/>
      <c r="F28" s="75"/>
      <c r="G28" s="76">
        <f>SUM(E28:F28)</f>
        <v>0</v>
      </c>
      <c r="H28" s="77">
        <v>8000</v>
      </c>
      <c r="I28" s="75"/>
      <c r="J28" s="78">
        <f>SUM(H28:I28)</f>
        <v>8000</v>
      </c>
    </row>
    <row r="29" spans="1:10" s="48" customFormat="1" ht="14.25">
      <c r="A29" s="79"/>
      <c r="B29" s="120"/>
      <c r="C29" s="121"/>
      <c r="D29" s="219"/>
      <c r="E29" s="90"/>
      <c r="F29" s="80"/>
      <c r="G29" s="81"/>
      <c r="H29" s="82"/>
      <c r="I29" s="80"/>
      <c r="J29" s="178"/>
    </row>
    <row r="30" spans="1:10" s="48" customFormat="1" ht="15">
      <c r="A30" s="61">
        <v>758</v>
      </c>
      <c r="B30" s="114"/>
      <c r="C30" s="115"/>
      <c r="D30" s="220" t="s">
        <v>103</v>
      </c>
      <c r="E30" s="179">
        <f>SUM(E31)</f>
        <v>25191</v>
      </c>
      <c r="F30" s="64"/>
      <c r="G30" s="63">
        <f>SUM(E30:F30)</f>
        <v>25191</v>
      </c>
      <c r="H30" s="77"/>
      <c r="I30" s="75"/>
      <c r="J30" s="78"/>
    </row>
    <row r="31" spans="1:10" s="48" customFormat="1" ht="14.25">
      <c r="A31" s="65"/>
      <c r="B31" s="116" t="s">
        <v>104</v>
      </c>
      <c r="C31" s="117"/>
      <c r="D31" s="221" t="s">
        <v>105</v>
      </c>
      <c r="E31" s="88">
        <f>SUM(E32)</f>
        <v>25191</v>
      </c>
      <c r="F31" s="70"/>
      <c r="G31" s="68">
        <f>SUM(E31:F31)</f>
        <v>25191</v>
      </c>
      <c r="H31" s="77"/>
      <c r="I31" s="75"/>
      <c r="J31" s="78"/>
    </row>
    <row r="32" spans="1:10" s="48" customFormat="1" ht="14.25">
      <c r="A32" s="65"/>
      <c r="B32" s="118"/>
      <c r="C32" s="119" t="s">
        <v>106</v>
      </c>
      <c r="D32" s="218" t="s">
        <v>107</v>
      </c>
      <c r="E32" s="85">
        <v>25191</v>
      </c>
      <c r="F32" s="75"/>
      <c r="G32" s="76">
        <f>SUM(E32:F32)</f>
        <v>25191</v>
      </c>
      <c r="H32" s="77"/>
      <c r="I32" s="75"/>
      <c r="J32" s="78"/>
    </row>
    <row r="33" spans="1:10" s="48" customFormat="1" ht="14.25">
      <c r="A33" s="79"/>
      <c r="B33" s="120"/>
      <c r="C33" s="121"/>
      <c r="D33" s="130"/>
      <c r="E33" s="90"/>
      <c r="F33" s="80"/>
      <c r="G33" s="81"/>
      <c r="H33" s="82"/>
      <c r="I33" s="80"/>
      <c r="J33" s="83"/>
    </row>
    <row r="34" spans="1:10" s="48" customFormat="1" ht="15">
      <c r="A34" s="61">
        <v>801</v>
      </c>
      <c r="B34" s="114"/>
      <c r="C34" s="115"/>
      <c r="D34" s="131" t="s">
        <v>63</v>
      </c>
      <c r="E34" s="132">
        <f>E35+E41+E47</f>
        <v>8000</v>
      </c>
      <c r="F34" s="64"/>
      <c r="G34" s="63">
        <f>SUM(E34:F34)</f>
        <v>8000</v>
      </c>
      <c r="H34" s="132">
        <f>H35+H41+H47</f>
        <v>31274</v>
      </c>
      <c r="I34" s="64"/>
      <c r="J34" s="86">
        <f>SUM(H34:I34)</f>
        <v>31274</v>
      </c>
    </row>
    <row r="35" spans="1:10" s="48" customFormat="1" ht="14.25">
      <c r="A35" s="65"/>
      <c r="B35" s="116" t="s">
        <v>64</v>
      </c>
      <c r="C35" s="117"/>
      <c r="D35" s="87" t="s">
        <v>65</v>
      </c>
      <c r="E35" s="88">
        <f>SUM(E37:E39)</f>
        <v>3000</v>
      </c>
      <c r="F35" s="70"/>
      <c r="G35" s="68">
        <f>SUM(E35:F35)</f>
        <v>3000</v>
      </c>
      <c r="H35" s="67">
        <f>SUM(H36:H39)</f>
        <v>8861</v>
      </c>
      <c r="I35" s="70"/>
      <c r="J35" s="71">
        <f>SUM(H35:I35)</f>
        <v>8861</v>
      </c>
    </row>
    <row r="36" spans="1:10" s="48" customFormat="1" ht="14.25">
      <c r="A36" s="65"/>
      <c r="B36" s="116"/>
      <c r="C36" s="122">
        <v>4010</v>
      </c>
      <c r="D36" s="72" t="s">
        <v>11</v>
      </c>
      <c r="E36" s="88"/>
      <c r="F36" s="70"/>
      <c r="G36" s="68"/>
      <c r="H36" s="74">
        <v>5000</v>
      </c>
      <c r="I36" s="70"/>
      <c r="J36" s="78">
        <f>SUM(H36:I36)</f>
        <v>5000</v>
      </c>
    </row>
    <row r="37" spans="1:10" s="48" customFormat="1" ht="14.25">
      <c r="A37" s="65"/>
      <c r="B37" s="118"/>
      <c r="C37" s="122" t="s">
        <v>60</v>
      </c>
      <c r="D37" s="72" t="s">
        <v>52</v>
      </c>
      <c r="E37" s="85">
        <v>1500</v>
      </c>
      <c r="F37" s="75"/>
      <c r="G37" s="76">
        <f>SUM(E37:F37)</f>
        <v>1500</v>
      </c>
      <c r="H37" s="77"/>
      <c r="I37" s="75"/>
      <c r="J37" s="78">
        <f>SUM(H37:I37)</f>
        <v>0</v>
      </c>
    </row>
    <row r="38" spans="1:10" s="48" customFormat="1" ht="14.25">
      <c r="A38" s="65"/>
      <c r="B38" s="118"/>
      <c r="C38" s="119" t="s">
        <v>5</v>
      </c>
      <c r="D38" s="65" t="s">
        <v>6</v>
      </c>
      <c r="E38" s="85"/>
      <c r="F38" s="75"/>
      <c r="G38" s="76"/>
      <c r="H38" s="77">
        <v>3861</v>
      </c>
      <c r="I38" s="75"/>
      <c r="J38" s="78">
        <f>SUM(H38:I38)</f>
        <v>3861</v>
      </c>
    </row>
    <row r="39" spans="1:10" s="48" customFormat="1" ht="14.25">
      <c r="A39" s="65"/>
      <c r="B39" s="118"/>
      <c r="C39" s="119" t="s">
        <v>7</v>
      </c>
      <c r="D39" s="84" t="s">
        <v>8</v>
      </c>
      <c r="E39" s="85">
        <v>1500</v>
      </c>
      <c r="F39" s="75"/>
      <c r="G39" s="76">
        <f>SUM(E39:F39)</f>
        <v>1500</v>
      </c>
      <c r="H39" s="77"/>
      <c r="I39" s="75"/>
      <c r="J39" s="78"/>
    </row>
    <row r="40" spans="1:10" s="48" customFormat="1" ht="14.25">
      <c r="A40" s="65"/>
      <c r="B40" s="118"/>
      <c r="C40" s="119"/>
      <c r="D40" s="84"/>
      <c r="E40" s="85"/>
      <c r="F40" s="75"/>
      <c r="G40" s="76"/>
      <c r="H40" s="77"/>
      <c r="I40" s="75"/>
      <c r="J40" s="78"/>
    </row>
    <row r="41" spans="1:10" s="48" customFormat="1" ht="14.25">
      <c r="A41" s="65"/>
      <c r="B41" s="116" t="s">
        <v>85</v>
      </c>
      <c r="C41" s="117"/>
      <c r="D41" s="87" t="s">
        <v>37</v>
      </c>
      <c r="E41" s="88">
        <f>SUM(E42:E45)</f>
        <v>5000</v>
      </c>
      <c r="F41" s="70"/>
      <c r="G41" s="68">
        <f>SUM(E41:F41)</f>
        <v>5000</v>
      </c>
      <c r="H41" s="69">
        <f>SUM(H42:H45)</f>
        <v>6300</v>
      </c>
      <c r="I41" s="70"/>
      <c r="J41" s="71">
        <f>SUM(H41:I41)</f>
        <v>6300</v>
      </c>
    </row>
    <row r="42" spans="1:10" s="48" customFormat="1" ht="14.25">
      <c r="A42" s="65"/>
      <c r="B42" s="118"/>
      <c r="C42" s="122">
        <v>4110</v>
      </c>
      <c r="D42" s="72" t="s">
        <v>13</v>
      </c>
      <c r="E42" s="85">
        <v>5000</v>
      </c>
      <c r="F42" s="75"/>
      <c r="G42" s="76">
        <f>SUM(E42:F42)</f>
        <v>5000</v>
      </c>
      <c r="H42" s="77"/>
      <c r="I42" s="75"/>
      <c r="J42" s="78">
        <f>SUM(H42:I42)</f>
        <v>0</v>
      </c>
    </row>
    <row r="43" spans="1:10" s="48" customFormat="1" ht="14.25">
      <c r="A43" s="65"/>
      <c r="B43" s="118"/>
      <c r="C43" s="119" t="s">
        <v>5</v>
      </c>
      <c r="D43" s="65" t="s">
        <v>6</v>
      </c>
      <c r="E43" s="85"/>
      <c r="F43" s="75"/>
      <c r="G43" s="76">
        <f>SUM(E43:F43)</f>
        <v>0</v>
      </c>
      <c r="H43" s="77">
        <v>1100</v>
      </c>
      <c r="I43" s="75"/>
      <c r="J43" s="78">
        <f>SUM(H43:I43)</f>
        <v>1100</v>
      </c>
    </row>
    <row r="44" spans="1:10" s="48" customFormat="1" ht="14.25">
      <c r="A44" s="65"/>
      <c r="B44" s="118"/>
      <c r="C44" s="119" t="s">
        <v>7</v>
      </c>
      <c r="D44" s="84" t="s">
        <v>8</v>
      </c>
      <c r="E44" s="85"/>
      <c r="F44" s="75"/>
      <c r="G44" s="76">
        <f>SUM(E44:F44)</f>
        <v>0</v>
      </c>
      <c r="H44" s="77">
        <v>4800</v>
      </c>
      <c r="I44" s="75"/>
      <c r="J44" s="78">
        <f>SUM(H44:I44)</f>
        <v>4800</v>
      </c>
    </row>
    <row r="45" spans="1:10" s="48" customFormat="1" ht="14.25">
      <c r="A45" s="65"/>
      <c r="B45" s="118"/>
      <c r="C45" s="127" t="s">
        <v>25</v>
      </c>
      <c r="D45" s="108" t="s">
        <v>75</v>
      </c>
      <c r="E45" s="85"/>
      <c r="F45" s="75"/>
      <c r="G45" s="76"/>
      <c r="H45" s="77">
        <v>400</v>
      </c>
      <c r="I45" s="75"/>
      <c r="J45" s="78">
        <f>SUM(H45:I45)</f>
        <v>400</v>
      </c>
    </row>
    <row r="46" spans="1:10" s="48" customFormat="1" ht="14.25">
      <c r="A46" s="65"/>
      <c r="B46" s="118"/>
      <c r="C46" s="119"/>
      <c r="D46" s="84"/>
      <c r="E46" s="85"/>
      <c r="F46" s="75"/>
      <c r="G46" s="76"/>
      <c r="H46" s="77"/>
      <c r="I46" s="75"/>
      <c r="J46" s="78"/>
    </row>
    <row r="47" spans="1:10" s="48" customFormat="1" ht="14.25">
      <c r="A47" s="65"/>
      <c r="B47" s="116" t="s">
        <v>86</v>
      </c>
      <c r="C47" s="117"/>
      <c r="D47" s="87" t="s">
        <v>53</v>
      </c>
      <c r="E47" s="88"/>
      <c r="F47" s="70"/>
      <c r="G47" s="68"/>
      <c r="H47" s="69">
        <f>SUM(H48)</f>
        <v>16113</v>
      </c>
      <c r="I47" s="70"/>
      <c r="J47" s="71">
        <f>SUM(H47:I47)</f>
        <v>16113</v>
      </c>
    </row>
    <row r="48" spans="1:10" s="48" customFormat="1" ht="14.25">
      <c r="A48" s="65"/>
      <c r="B48" s="118"/>
      <c r="C48" s="119" t="s">
        <v>7</v>
      </c>
      <c r="D48" s="84" t="s">
        <v>8</v>
      </c>
      <c r="E48" s="85"/>
      <c r="F48" s="75"/>
      <c r="G48" s="76"/>
      <c r="H48" s="77">
        <v>16113</v>
      </c>
      <c r="I48" s="75"/>
      <c r="J48" s="78">
        <f>SUM(H48:I48)</f>
        <v>16113</v>
      </c>
    </row>
    <row r="49" spans="1:10" s="48" customFormat="1" ht="14.25">
      <c r="A49" s="79"/>
      <c r="B49" s="120"/>
      <c r="C49" s="121"/>
      <c r="D49" s="130"/>
      <c r="E49" s="90"/>
      <c r="F49" s="80"/>
      <c r="G49" s="81"/>
      <c r="H49" s="82"/>
      <c r="I49" s="80"/>
      <c r="J49" s="178"/>
    </row>
    <row r="50" spans="1:10" s="48" customFormat="1" ht="15">
      <c r="A50" s="61">
        <v>851</v>
      </c>
      <c r="B50" s="114"/>
      <c r="C50" s="115"/>
      <c r="D50" s="131" t="s">
        <v>87</v>
      </c>
      <c r="E50" s="179">
        <f>SUM(E51)</f>
        <v>7140</v>
      </c>
      <c r="F50" s="64"/>
      <c r="G50" s="63">
        <f aca="true" t="shared" si="0" ref="G50:G55">SUM(E50:F50)</f>
        <v>7140</v>
      </c>
      <c r="H50" s="180">
        <f>SUM(H51)</f>
        <v>7140</v>
      </c>
      <c r="I50" s="64"/>
      <c r="J50" s="86">
        <f aca="true" t="shared" si="1" ref="J50:J55">SUM(H50:I50)</f>
        <v>7140</v>
      </c>
    </row>
    <row r="51" spans="1:10" s="48" customFormat="1" ht="14.25">
      <c r="A51" s="65"/>
      <c r="B51" s="134" t="s">
        <v>88</v>
      </c>
      <c r="C51" s="135"/>
      <c r="D51" s="181" t="s">
        <v>33</v>
      </c>
      <c r="E51" s="88">
        <f>SUM(E52:E55)</f>
        <v>7140</v>
      </c>
      <c r="F51" s="70"/>
      <c r="G51" s="68">
        <f t="shared" si="0"/>
        <v>7140</v>
      </c>
      <c r="H51" s="69">
        <f>SUM(H52:H55)</f>
        <v>7140</v>
      </c>
      <c r="I51" s="70"/>
      <c r="J51" s="71">
        <f t="shared" si="1"/>
        <v>7140</v>
      </c>
    </row>
    <row r="52" spans="1:10" s="48" customFormat="1" ht="14.25">
      <c r="A52" s="65"/>
      <c r="B52" s="118"/>
      <c r="C52" s="119" t="s">
        <v>18</v>
      </c>
      <c r="D52" s="84" t="s">
        <v>14</v>
      </c>
      <c r="E52" s="85">
        <v>7000</v>
      </c>
      <c r="F52" s="75"/>
      <c r="G52" s="76">
        <f t="shared" si="0"/>
        <v>7000</v>
      </c>
      <c r="H52" s="77"/>
      <c r="I52" s="75"/>
      <c r="J52" s="78">
        <f t="shared" si="1"/>
        <v>0</v>
      </c>
    </row>
    <row r="53" spans="1:10" s="48" customFormat="1" ht="14.25">
      <c r="A53" s="65"/>
      <c r="B53" s="118"/>
      <c r="C53" s="119" t="s">
        <v>22</v>
      </c>
      <c r="D53" s="84" t="s">
        <v>23</v>
      </c>
      <c r="E53" s="85"/>
      <c r="F53" s="75"/>
      <c r="G53" s="76">
        <f t="shared" si="0"/>
        <v>0</v>
      </c>
      <c r="H53" s="77">
        <v>140</v>
      </c>
      <c r="I53" s="75"/>
      <c r="J53" s="78">
        <f t="shared" si="1"/>
        <v>140</v>
      </c>
    </row>
    <row r="54" spans="1:10" s="48" customFormat="1" ht="14.25">
      <c r="A54" s="65"/>
      <c r="B54" s="118"/>
      <c r="C54" s="119" t="s">
        <v>60</v>
      </c>
      <c r="D54" s="84" t="s">
        <v>52</v>
      </c>
      <c r="E54" s="85"/>
      <c r="F54" s="75"/>
      <c r="G54" s="76">
        <f t="shared" si="0"/>
        <v>0</v>
      </c>
      <c r="H54" s="77">
        <v>7000</v>
      </c>
      <c r="I54" s="75"/>
      <c r="J54" s="78">
        <f t="shared" si="1"/>
        <v>7000</v>
      </c>
    </row>
    <row r="55" spans="1:10" s="48" customFormat="1" ht="14.25">
      <c r="A55" s="65"/>
      <c r="B55" s="118"/>
      <c r="C55" s="119" t="s">
        <v>7</v>
      </c>
      <c r="D55" s="84" t="s">
        <v>16</v>
      </c>
      <c r="E55" s="85">
        <v>140</v>
      </c>
      <c r="F55" s="75"/>
      <c r="G55" s="76">
        <f t="shared" si="0"/>
        <v>140</v>
      </c>
      <c r="H55" s="77"/>
      <c r="I55" s="75"/>
      <c r="J55" s="78">
        <f t="shared" si="1"/>
        <v>0</v>
      </c>
    </row>
    <row r="56" spans="1:10" s="48" customFormat="1" ht="14.25">
      <c r="A56" s="79"/>
      <c r="B56" s="120"/>
      <c r="C56" s="121"/>
      <c r="D56" s="130"/>
      <c r="E56" s="90"/>
      <c r="F56" s="80"/>
      <c r="G56" s="81"/>
      <c r="H56" s="82"/>
      <c r="I56" s="80"/>
      <c r="J56" s="83"/>
    </row>
    <row r="57" spans="1:10" s="48" customFormat="1" ht="15">
      <c r="A57" s="61">
        <v>852</v>
      </c>
      <c r="B57" s="123"/>
      <c r="C57" s="122"/>
      <c r="D57" s="138" t="s">
        <v>68</v>
      </c>
      <c r="E57" s="49">
        <f>SUM(E58)</f>
        <v>6000</v>
      </c>
      <c r="F57" s="49"/>
      <c r="G57" s="91">
        <f>SUM(E57:F57)</f>
        <v>6000</v>
      </c>
      <c r="H57" s="49">
        <f>SUM(H58+H64+H71+H74)</f>
        <v>52200</v>
      </c>
      <c r="I57" s="49">
        <f>SUM(I58+I64+I71+I74)</f>
        <v>543900</v>
      </c>
      <c r="J57" s="92">
        <f aca="true" t="shared" si="2" ref="J57:J69">SUM(H57:I57)</f>
        <v>596100</v>
      </c>
    </row>
    <row r="58" spans="1:10" s="48" customFormat="1" ht="15">
      <c r="A58" s="61"/>
      <c r="B58" s="123" t="s">
        <v>110</v>
      </c>
      <c r="C58" s="144"/>
      <c r="D58" s="226" t="s">
        <v>111</v>
      </c>
      <c r="E58" s="50">
        <f>SUM(E59:E62)</f>
        <v>6000</v>
      </c>
      <c r="F58" s="50"/>
      <c r="G58" s="93">
        <f>SUM(E58:F58)</f>
        <v>6000</v>
      </c>
      <c r="H58" s="50">
        <f>SUM(H59:H61)</f>
        <v>6000</v>
      </c>
      <c r="I58" s="50"/>
      <c r="J58" s="97">
        <f>SUM(H58:I58)</f>
        <v>6000</v>
      </c>
    </row>
    <row r="59" spans="1:10" s="48" customFormat="1" ht="15">
      <c r="A59" s="61"/>
      <c r="B59" s="123"/>
      <c r="C59" s="144" t="s">
        <v>19</v>
      </c>
      <c r="D59" s="225" t="s">
        <v>11</v>
      </c>
      <c r="E59" s="23"/>
      <c r="F59" s="23"/>
      <c r="G59" s="94"/>
      <c r="H59" s="23">
        <v>3800</v>
      </c>
      <c r="I59" s="23"/>
      <c r="J59" s="96">
        <f>SUM(H59:I59)</f>
        <v>3800</v>
      </c>
    </row>
    <row r="60" spans="1:10" s="48" customFormat="1" ht="15">
      <c r="A60" s="61"/>
      <c r="B60" s="123"/>
      <c r="C60" s="144" t="s">
        <v>21</v>
      </c>
      <c r="D60" s="225" t="s">
        <v>13</v>
      </c>
      <c r="E60" s="23"/>
      <c r="F60" s="23"/>
      <c r="G60" s="94"/>
      <c r="H60" s="23">
        <v>2000</v>
      </c>
      <c r="I60" s="23"/>
      <c r="J60" s="96">
        <f>SUM(H60:I60)</f>
        <v>2000</v>
      </c>
    </row>
    <row r="61" spans="1:10" s="48" customFormat="1" ht="15">
      <c r="A61" s="61"/>
      <c r="B61" s="123"/>
      <c r="C61" s="144" t="s">
        <v>22</v>
      </c>
      <c r="D61" s="225" t="s">
        <v>23</v>
      </c>
      <c r="E61" s="23"/>
      <c r="F61" s="23"/>
      <c r="G61" s="94"/>
      <c r="H61" s="23">
        <v>200</v>
      </c>
      <c r="I61" s="23"/>
      <c r="J61" s="96">
        <f>SUM(H61:I61)</f>
        <v>200</v>
      </c>
    </row>
    <row r="62" spans="1:10" s="48" customFormat="1" ht="15">
      <c r="A62" s="61"/>
      <c r="B62" s="123"/>
      <c r="C62" s="144" t="s">
        <v>9</v>
      </c>
      <c r="D62" s="225" t="s">
        <v>10</v>
      </c>
      <c r="E62" s="23">
        <v>6000</v>
      </c>
      <c r="F62" s="23"/>
      <c r="G62" s="94">
        <f>SUM(E62:F62)</f>
        <v>6000</v>
      </c>
      <c r="H62" s="23"/>
      <c r="I62" s="23"/>
      <c r="J62" s="96"/>
    </row>
    <row r="63" spans="1:10" s="48" customFormat="1" ht="15">
      <c r="A63" s="61"/>
      <c r="B63" s="123"/>
      <c r="C63" s="144"/>
      <c r="D63" s="197"/>
      <c r="E63" s="49"/>
      <c r="F63" s="49"/>
      <c r="G63" s="91"/>
      <c r="H63" s="49"/>
      <c r="I63" s="49"/>
      <c r="J63" s="104"/>
    </row>
    <row r="64" spans="1:10" s="48" customFormat="1" ht="29.25">
      <c r="A64" s="61"/>
      <c r="B64" s="141">
        <v>85212</v>
      </c>
      <c r="C64" s="145"/>
      <c r="D64" s="224" t="s">
        <v>72</v>
      </c>
      <c r="E64" s="23"/>
      <c r="F64" s="50">
        <f>SUM(F65:F69)</f>
        <v>0</v>
      </c>
      <c r="G64" s="93">
        <f>SUM(F64)</f>
        <v>0</v>
      </c>
      <c r="H64" s="58"/>
      <c r="I64" s="50">
        <f>SUM(I65:I69)</f>
        <v>293900</v>
      </c>
      <c r="J64" s="97">
        <f t="shared" si="2"/>
        <v>293900</v>
      </c>
    </row>
    <row r="65" spans="1:10" s="48" customFormat="1" ht="15">
      <c r="A65" s="61"/>
      <c r="B65" s="142"/>
      <c r="C65" s="146">
        <v>3110</v>
      </c>
      <c r="D65" s="147" t="s">
        <v>70</v>
      </c>
      <c r="E65" s="23"/>
      <c r="F65" s="23"/>
      <c r="G65" s="94">
        <f>SUM(F65)</f>
        <v>0</v>
      </c>
      <c r="H65" s="57"/>
      <c r="I65" s="23">
        <v>243550</v>
      </c>
      <c r="J65" s="96">
        <f t="shared" si="2"/>
        <v>243550</v>
      </c>
    </row>
    <row r="66" spans="1:10" s="48" customFormat="1" ht="15">
      <c r="A66" s="61"/>
      <c r="B66" s="142"/>
      <c r="C66" s="122">
        <v>4010</v>
      </c>
      <c r="D66" s="72" t="s">
        <v>11</v>
      </c>
      <c r="E66" s="23"/>
      <c r="F66" s="23"/>
      <c r="G66" s="94"/>
      <c r="H66" s="57"/>
      <c r="I66" s="23">
        <v>30000</v>
      </c>
      <c r="J66" s="96">
        <f t="shared" si="2"/>
        <v>30000</v>
      </c>
    </row>
    <row r="67" spans="1:10" s="48" customFormat="1" ht="15">
      <c r="A67" s="61"/>
      <c r="B67" s="142"/>
      <c r="C67" s="122">
        <v>4110</v>
      </c>
      <c r="D67" s="72" t="s">
        <v>13</v>
      </c>
      <c r="E67" s="23"/>
      <c r="F67" s="23"/>
      <c r="G67" s="94"/>
      <c r="H67" s="57"/>
      <c r="I67" s="23">
        <v>15000</v>
      </c>
      <c r="J67" s="96">
        <f t="shared" si="2"/>
        <v>15000</v>
      </c>
    </row>
    <row r="68" spans="1:10" s="48" customFormat="1" ht="15">
      <c r="A68" s="61"/>
      <c r="B68" s="142"/>
      <c r="C68" s="119" t="s">
        <v>22</v>
      </c>
      <c r="D68" s="84" t="s">
        <v>23</v>
      </c>
      <c r="E68" s="23"/>
      <c r="F68" s="23"/>
      <c r="G68" s="94"/>
      <c r="H68" s="57"/>
      <c r="I68" s="23">
        <v>5000</v>
      </c>
      <c r="J68" s="96">
        <f t="shared" si="2"/>
        <v>5000</v>
      </c>
    </row>
    <row r="69" spans="1:10" s="48" customFormat="1" ht="15">
      <c r="A69" s="61"/>
      <c r="B69" s="143"/>
      <c r="C69" s="127" t="s">
        <v>25</v>
      </c>
      <c r="D69" s="108" t="s">
        <v>75</v>
      </c>
      <c r="E69" s="23"/>
      <c r="F69" s="23"/>
      <c r="G69" s="94">
        <f>SUM(F69)</f>
        <v>0</v>
      </c>
      <c r="H69" s="57"/>
      <c r="I69" s="23">
        <v>350</v>
      </c>
      <c r="J69" s="96">
        <f t="shared" si="2"/>
        <v>350</v>
      </c>
    </row>
    <row r="70" spans="1:10" s="48" customFormat="1" ht="15">
      <c r="A70" s="61"/>
      <c r="B70" s="143"/>
      <c r="C70" s="213"/>
      <c r="D70" s="204"/>
      <c r="E70" s="23"/>
      <c r="F70" s="23"/>
      <c r="G70" s="94"/>
      <c r="H70" s="57"/>
      <c r="I70" s="23"/>
      <c r="J70" s="96"/>
    </row>
    <row r="71" spans="1:10" s="48" customFormat="1" ht="15">
      <c r="A71" s="61"/>
      <c r="B71" s="143" t="s">
        <v>89</v>
      </c>
      <c r="C71" s="213"/>
      <c r="D71" s="205" t="s">
        <v>90</v>
      </c>
      <c r="E71" s="50"/>
      <c r="F71" s="50"/>
      <c r="G71" s="93"/>
      <c r="H71" s="58"/>
      <c r="I71" s="50">
        <f>SUM(I72)</f>
        <v>250000</v>
      </c>
      <c r="J71" s="97">
        <f>SUM(H71:I71)</f>
        <v>250000</v>
      </c>
    </row>
    <row r="72" spans="1:10" s="48" customFormat="1" ht="15">
      <c r="A72" s="61"/>
      <c r="B72" s="143"/>
      <c r="C72" s="214">
        <v>3110</v>
      </c>
      <c r="D72" s="206" t="s">
        <v>70</v>
      </c>
      <c r="E72" s="23"/>
      <c r="F72" s="23"/>
      <c r="G72" s="94"/>
      <c r="H72" s="57"/>
      <c r="I72" s="23">
        <v>250000</v>
      </c>
      <c r="J72" s="96">
        <f>SUM(I72)</f>
        <v>250000</v>
      </c>
    </row>
    <row r="73" spans="1:10" s="48" customFormat="1" ht="15">
      <c r="A73" s="61"/>
      <c r="B73" s="143"/>
      <c r="C73" s="215"/>
      <c r="D73" s="207"/>
      <c r="E73" s="23"/>
      <c r="F73" s="23"/>
      <c r="G73" s="94"/>
      <c r="H73" s="57"/>
      <c r="I73" s="23"/>
      <c r="J73" s="96"/>
    </row>
    <row r="74" spans="1:10" s="48" customFormat="1" ht="15">
      <c r="A74" s="61"/>
      <c r="B74" s="123" t="s">
        <v>91</v>
      </c>
      <c r="C74" s="122"/>
      <c r="D74" s="208" t="s">
        <v>53</v>
      </c>
      <c r="E74" s="50">
        <f>SUM(E75:E75)</f>
        <v>0</v>
      </c>
      <c r="F74" s="50"/>
      <c r="G74" s="93">
        <f>SUM(E74:F74)</f>
        <v>0</v>
      </c>
      <c r="H74" s="58">
        <f>SUM(H75:H75)</f>
        <v>46200</v>
      </c>
      <c r="I74" s="107"/>
      <c r="J74" s="97">
        <f>SUM(H74:I74)</f>
        <v>46200</v>
      </c>
    </row>
    <row r="75" spans="1:10" s="48" customFormat="1" ht="15">
      <c r="A75" s="61"/>
      <c r="B75" s="123"/>
      <c r="C75" s="122" t="s">
        <v>69</v>
      </c>
      <c r="D75" s="209" t="s">
        <v>70</v>
      </c>
      <c r="E75" s="23"/>
      <c r="F75" s="23"/>
      <c r="G75" s="94">
        <f>SUM(E75:F75)</f>
        <v>0</v>
      </c>
      <c r="H75" s="57">
        <v>46200</v>
      </c>
      <c r="I75" s="95"/>
      <c r="J75" s="96">
        <f>SUM(H75:I75)</f>
        <v>46200</v>
      </c>
    </row>
    <row r="76" spans="1:10" s="48" customFormat="1" ht="15">
      <c r="A76" s="183"/>
      <c r="B76" s="184"/>
      <c r="C76" s="188"/>
      <c r="D76" s="185"/>
      <c r="E76" s="186"/>
      <c r="F76" s="186"/>
      <c r="G76" s="151"/>
      <c r="H76" s="60"/>
      <c r="I76" s="187"/>
      <c r="J76" s="102"/>
    </row>
    <row r="77" spans="1:10" s="48" customFormat="1" ht="15">
      <c r="A77" s="198">
        <v>854</v>
      </c>
      <c r="B77" s="198"/>
      <c r="C77" s="199"/>
      <c r="D77" s="210" t="s">
        <v>92</v>
      </c>
      <c r="E77" s="49"/>
      <c r="F77" s="49"/>
      <c r="G77" s="91"/>
      <c r="H77" s="59">
        <f>SUM(H78)</f>
        <v>76033</v>
      </c>
      <c r="I77" s="103"/>
      <c r="J77" s="104">
        <f>SUM(H77:I77)</f>
        <v>76033</v>
      </c>
    </row>
    <row r="78" spans="1:10" s="48" customFormat="1" ht="15">
      <c r="A78" s="61"/>
      <c r="B78" s="123" t="s">
        <v>93</v>
      </c>
      <c r="C78" s="122"/>
      <c r="D78" s="192" t="s">
        <v>94</v>
      </c>
      <c r="E78" s="50"/>
      <c r="F78" s="50"/>
      <c r="G78" s="93"/>
      <c r="H78" s="58">
        <f>SUM(H79)</f>
        <v>76033</v>
      </c>
      <c r="I78" s="107"/>
      <c r="J78" s="97">
        <f>SUM(H78:I78)</f>
        <v>76033</v>
      </c>
    </row>
    <row r="79" spans="1:10" s="48" customFormat="1" ht="15">
      <c r="A79" s="61"/>
      <c r="B79" s="123"/>
      <c r="C79" s="122" t="s">
        <v>95</v>
      </c>
      <c r="D79" s="182" t="s">
        <v>96</v>
      </c>
      <c r="E79" s="23"/>
      <c r="F79" s="23"/>
      <c r="G79" s="94"/>
      <c r="H79" s="57">
        <v>76033</v>
      </c>
      <c r="I79" s="95"/>
      <c r="J79" s="96">
        <f>SUM(H79:I79)</f>
        <v>76033</v>
      </c>
    </row>
    <row r="80" spans="1:10" s="48" customFormat="1" ht="15">
      <c r="A80" s="183"/>
      <c r="B80" s="184"/>
      <c r="C80" s="188"/>
      <c r="D80" s="185"/>
      <c r="E80" s="186"/>
      <c r="F80" s="186"/>
      <c r="G80" s="151"/>
      <c r="H80" s="60"/>
      <c r="I80" s="187"/>
      <c r="J80" s="102"/>
    </row>
    <row r="81" spans="1:10" s="48" customFormat="1" ht="15">
      <c r="A81" s="61">
        <v>900</v>
      </c>
      <c r="B81" s="123"/>
      <c r="C81" s="122"/>
      <c r="D81" s="191" t="s">
        <v>97</v>
      </c>
      <c r="E81" s="49">
        <f>SUM(E82)</f>
        <v>6000</v>
      </c>
      <c r="F81" s="49"/>
      <c r="G81" s="91">
        <f>SUM(E81:F81)</f>
        <v>6000</v>
      </c>
      <c r="H81" s="59">
        <f>SUM(H82)</f>
        <v>6000</v>
      </c>
      <c r="I81" s="103"/>
      <c r="J81" s="104">
        <f>SUM(H81:I81)</f>
        <v>6000</v>
      </c>
    </row>
    <row r="82" spans="1:10" s="48" customFormat="1" ht="15">
      <c r="A82" s="61"/>
      <c r="B82" s="123" t="s">
        <v>98</v>
      </c>
      <c r="C82" s="122"/>
      <c r="D82" s="192" t="s">
        <v>53</v>
      </c>
      <c r="E82" s="50">
        <f>SUM(E83:E84)</f>
        <v>6000</v>
      </c>
      <c r="F82" s="50"/>
      <c r="G82" s="93">
        <f>SUM(E82:F82)</f>
        <v>6000</v>
      </c>
      <c r="H82" s="58">
        <f>SUM(H83)</f>
        <v>6000</v>
      </c>
      <c r="I82" s="107"/>
      <c r="J82" s="97">
        <f>SUM(H82:I82)</f>
        <v>6000</v>
      </c>
    </row>
    <row r="83" spans="1:10" s="48" customFormat="1" ht="15">
      <c r="A83" s="61"/>
      <c r="B83" s="123"/>
      <c r="C83" s="122" t="s">
        <v>24</v>
      </c>
      <c r="D83" s="182" t="s">
        <v>16</v>
      </c>
      <c r="E83" s="23"/>
      <c r="F83" s="23"/>
      <c r="G83" s="94">
        <f>SUM(E83:F83)</f>
        <v>0</v>
      </c>
      <c r="H83" s="57">
        <v>6000</v>
      </c>
      <c r="I83" s="95"/>
      <c r="J83" s="96">
        <f>SUM(H83:I83)</f>
        <v>6000</v>
      </c>
    </row>
    <row r="84" spans="1:10" s="48" customFormat="1" ht="15">
      <c r="A84" s="61"/>
      <c r="B84" s="123"/>
      <c r="C84" s="122" t="s">
        <v>7</v>
      </c>
      <c r="D84" s="190" t="s">
        <v>8</v>
      </c>
      <c r="E84" s="23">
        <v>6000</v>
      </c>
      <c r="F84" s="23"/>
      <c r="G84" s="94">
        <f>SUM(E84:F84)</f>
        <v>6000</v>
      </c>
      <c r="H84" s="57"/>
      <c r="I84" s="95"/>
      <c r="J84" s="96"/>
    </row>
    <row r="85" spans="1:10" s="48" customFormat="1" ht="15">
      <c r="A85" s="98"/>
      <c r="B85" s="124"/>
      <c r="C85" s="188"/>
      <c r="D85" s="189"/>
      <c r="E85" s="60"/>
      <c r="F85" s="99"/>
      <c r="G85" s="100"/>
      <c r="H85" s="60"/>
      <c r="I85" s="101"/>
      <c r="J85" s="102"/>
    </row>
    <row r="86" spans="1:10" s="48" customFormat="1" ht="15">
      <c r="A86" s="148">
        <v>921</v>
      </c>
      <c r="B86" s="149"/>
      <c r="C86" s="216"/>
      <c r="D86" s="211" t="s">
        <v>73</v>
      </c>
      <c r="E86" s="49">
        <f>SUM(E87)</f>
        <v>0</v>
      </c>
      <c r="F86" s="49"/>
      <c r="G86" s="91">
        <f>SUM(E86:F86)</f>
        <v>0</v>
      </c>
      <c r="H86" s="59">
        <f>SUM(H87)</f>
        <v>4000</v>
      </c>
      <c r="I86" s="103"/>
      <c r="J86" s="104">
        <f>SUM(H86:I86)</f>
        <v>4000</v>
      </c>
    </row>
    <row r="87" spans="1:10" s="48" customFormat="1" ht="15">
      <c r="A87" s="105"/>
      <c r="B87" s="126" t="s">
        <v>74</v>
      </c>
      <c r="C87" s="127"/>
      <c r="D87" s="106" t="s">
        <v>53</v>
      </c>
      <c r="E87" s="58">
        <f>SUM(E88:E88)</f>
        <v>0</v>
      </c>
      <c r="F87" s="50"/>
      <c r="G87" s="93">
        <f>SUM(E87:F87)</f>
        <v>0</v>
      </c>
      <c r="H87" s="58">
        <f>SUM(H88:H89)</f>
        <v>4000</v>
      </c>
      <c r="I87" s="107"/>
      <c r="J87" s="97">
        <f>SUM(H87:I87)</f>
        <v>4000</v>
      </c>
    </row>
    <row r="88" spans="1:10" s="48" customFormat="1" ht="15">
      <c r="A88" s="105"/>
      <c r="B88" s="126"/>
      <c r="C88" s="127" t="s">
        <v>7</v>
      </c>
      <c r="D88" s="108" t="s">
        <v>58</v>
      </c>
      <c r="E88" s="57"/>
      <c r="F88" s="50"/>
      <c r="G88" s="94">
        <f>SUM(E88:F88)</f>
        <v>0</v>
      </c>
      <c r="H88" s="57">
        <v>4000</v>
      </c>
      <c r="I88" s="107"/>
      <c r="J88" s="96">
        <f>SUM(H88:I88)</f>
        <v>4000</v>
      </c>
    </row>
    <row r="89" spans="1:10" s="48" customFormat="1" ht="15">
      <c r="A89" s="98"/>
      <c r="B89" s="124"/>
      <c r="C89" s="125"/>
      <c r="D89" s="150"/>
      <c r="E89" s="60"/>
      <c r="F89" s="99"/>
      <c r="G89" s="151"/>
      <c r="H89" s="60"/>
      <c r="I89" s="101"/>
      <c r="J89" s="102"/>
    </row>
    <row r="90" spans="1:10" s="48" customFormat="1" ht="15">
      <c r="A90" s="152">
        <v>926</v>
      </c>
      <c r="B90" s="153"/>
      <c r="C90" s="217"/>
      <c r="D90" s="212" t="s">
        <v>76</v>
      </c>
      <c r="E90" s="59">
        <f>SUM(E91)</f>
        <v>0</v>
      </c>
      <c r="F90" s="155"/>
      <c r="G90" s="91">
        <f>SUM(E90:F90)</f>
        <v>0</v>
      </c>
      <c r="H90" s="59">
        <f>SUM(H91)</f>
        <v>260</v>
      </c>
      <c r="I90" s="156"/>
      <c r="J90" s="104">
        <f>SUM(H90:I90)</f>
        <v>260</v>
      </c>
    </row>
    <row r="91" spans="1:10" s="48" customFormat="1" ht="15">
      <c r="A91" s="105"/>
      <c r="B91" s="126" t="s">
        <v>99</v>
      </c>
      <c r="C91" s="127"/>
      <c r="D91" s="154" t="s">
        <v>100</v>
      </c>
      <c r="E91" s="58">
        <f>SUM(E92:E92)</f>
        <v>0</v>
      </c>
      <c r="F91" s="50"/>
      <c r="G91" s="93">
        <f>SUM(E91:F91)</f>
        <v>0</v>
      </c>
      <c r="H91" s="58">
        <f>SUM(H92:H92)</f>
        <v>260</v>
      </c>
      <c r="I91" s="107"/>
      <c r="J91" s="97">
        <f>SUM(H91:I91)</f>
        <v>260</v>
      </c>
    </row>
    <row r="92" spans="1:10" s="48" customFormat="1" ht="15">
      <c r="A92" s="105"/>
      <c r="B92" s="126"/>
      <c r="C92" s="127" t="s">
        <v>101</v>
      </c>
      <c r="D92" s="108" t="s">
        <v>102</v>
      </c>
      <c r="E92" s="57"/>
      <c r="F92" s="50"/>
      <c r="G92" s="94">
        <f>SUM(E92:F92)</f>
        <v>0</v>
      </c>
      <c r="H92" s="57">
        <v>260</v>
      </c>
      <c r="I92" s="107"/>
      <c r="J92" s="96">
        <f>SUM(H92:I92)</f>
        <v>260</v>
      </c>
    </row>
    <row r="93" spans="1:10" s="48" customFormat="1" ht="15">
      <c r="A93" s="109"/>
      <c r="B93" s="128"/>
      <c r="C93" s="129"/>
      <c r="D93" s="110"/>
      <c r="E93" s="51"/>
      <c r="F93" s="51"/>
      <c r="G93" s="111"/>
      <c r="H93" s="51"/>
      <c r="I93" s="112"/>
      <c r="J93" s="113"/>
    </row>
    <row r="94" spans="1:10" ht="18.75" customHeight="1">
      <c r="A94" s="42"/>
      <c r="B94" s="24"/>
      <c r="C94" s="25"/>
      <c r="D94" s="26" t="s">
        <v>36</v>
      </c>
      <c r="E94" s="52">
        <f>E9+E13+E25+E30+E34+E50+E57+E77+E81+E86+E90</f>
        <v>62331</v>
      </c>
      <c r="F94" s="52">
        <f>F9+F13+F25+F30+F34+F50+F57+F77+F81+F86+F90</f>
        <v>1496</v>
      </c>
      <c r="G94" s="52">
        <f>G9+G13+G25+G30+G34+G50+G57+G77+G81+G86+G90</f>
        <v>63827</v>
      </c>
      <c r="H94" s="52">
        <f>H9+H13+H25+H34+H50+H57+H77+H81+H86+H90</f>
        <v>201907</v>
      </c>
      <c r="I94" s="52">
        <f>I9+I13+I25+I34+I50+I57+I77+I81+I86+I90</f>
        <v>560546</v>
      </c>
      <c r="J94" s="52">
        <f>J9+J13+J25+J34+J50+J57+J77+J81+J86+J90</f>
        <v>762453</v>
      </c>
    </row>
    <row r="95" spans="1:7" ht="15">
      <c r="A95" s="45"/>
      <c r="B95" s="27"/>
      <c r="C95" s="27"/>
      <c r="D95" s="27"/>
      <c r="E95" s="46"/>
      <c r="F95" s="47"/>
      <c r="G95" s="32"/>
    </row>
    <row r="96" spans="1:10" ht="15">
      <c r="A96" s="45"/>
      <c r="B96" s="27"/>
      <c r="C96" s="27"/>
      <c r="D96" s="27"/>
      <c r="E96" s="46"/>
      <c r="F96" s="46"/>
      <c r="G96" s="32"/>
      <c r="I96" s="44"/>
      <c r="J96" s="43"/>
    </row>
    <row r="97" spans="1:10" ht="15">
      <c r="A97" s="45"/>
      <c r="B97" s="27"/>
      <c r="C97" s="27"/>
      <c r="D97" s="27"/>
      <c r="E97" s="46"/>
      <c r="F97" s="46"/>
      <c r="G97" s="32"/>
      <c r="I97" s="46" t="s">
        <v>49</v>
      </c>
      <c r="J97" s="47"/>
    </row>
    <row r="98" spans="9:10" ht="14.25">
      <c r="I98" s="46"/>
      <c r="J98" s="46"/>
    </row>
    <row r="99" spans="9:10" ht="14.25">
      <c r="I99" s="46"/>
      <c r="J99" s="46"/>
    </row>
    <row r="100" ht="14.25">
      <c r="I100" s="31" t="s">
        <v>50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2006-11-07T10:37:03Z</cp:lastPrinted>
  <dcterms:created xsi:type="dcterms:W3CDTF">2000-11-02T08:00:54Z</dcterms:created>
  <dcterms:modified xsi:type="dcterms:W3CDTF">2006-11-07T11:08:58Z</dcterms:modified>
  <cp:category/>
  <cp:version/>
  <cp:contentType/>
  <cp:contentStatus/>
  <cp:revision>1</cp:revision>
</cp:coreProperties>
</file>