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29.09." sheetId="1" r:id="rId1"/>
    <sheet name="Arkusz1" sheetId="2" r:id="rId2"/>
    <sheet name="22222" sheetId="3" r:id="rId3"/>
  </sheets>
  <definedNames>
    <definedName name="Dział">#REF!</definedName>
  </definedNames>
  <calcPr fullCalcOnLoad="1"/>
</workbook>
</file>

<file path=xl/sharedStrings.xml><?xml version="1.0" encoding="utf-8"?>
<sst xmlns="http://schemas.openxmlformats.org/spreadsheetml/2006/main" count="147" uniqueCount="109">
  <si>
    <t>Dział</t>
  </si>
  <si>
    <t>Wpływy z usług</t>
  </si>
  <si>
    <t>Wpływy z opłaty eksploatacyjnej</t>
  </si>
  <si>
    <t>Gospodarka mieszkaniowa</t>
  </si>
  <si>
    <t>Gospodarka gruntami i nieruchomościami</t>
  </si>
  <si>
    <t>Wpływy z opłat za zarząd,użtk.i użtk.wieczyste nier.</t>
  </si>
  <si>
    <t>Administracja publiczna</t>
  </si>
  <si>
    <t>Urzędy wojewódzkie</t>
  </si>
  <si>
    <t>Straż Miejska</t>
  </si>
  <si>
    <t>Wpływy z podatku dochodowego od osób fizycznych.</t>
  </si>
  <si>
    <t>Podatek od nieruchomości</t>
  </si>
  <si>
    <t>Podatek rolny</t>
  </si>
  <si>
    <t>Podatek od środków transportowych</t>
  </si>
  <si>
    <t>Podatek leśny</t>
  </si>
  <si>
    <t>Podatek od spadków i darowizn</t>
  </si>
  <si>
    <t>Wpływy z opłaty targowej</t>
  </si>
  <si>
    <t>Odsetki od nieterminowych wpłat z tyt.pod.i opłat</t>
  </si>
  <si>
    <t>Wpływy z opłaty skarbowej</t>
  </si>
  <si>
    <t>Udziały gmin w pod.stanowiących dochód b.p.</t>
  </si>
  <si>
    <t>Podatek dochodowy od osób fizycznych</t>
  </si>
  <si>
    <t>Podatek dochodowy od osób prawnych</t>
  </si>
  <si>
    <t>Różne rozliczenia</t>
  </si>
  <si>
    <t>Część oświatowa subwencji og.dla jedn.sam.teryt.</t>
  </si>
  <si>
    <t>Subwencje ogólne z budżetu państwa</t>
  </si>
  <si>
    <t>Wpływy  z opłat za zezwolenia na sprzedaż alkoholu</t>
  </si>
  <si>
    <t>Ośrodki pomocy społecznej</t>
  </si>
  <si>
    <t>Pozostałe odsetki</t>
  </si>
  <si>
    <t>Urzędy gmin</t>
  </si>
  <si>
    <t>Podatek od czynności cywilnoprawnych</t>
  </si>
  <si>
    <t>Usługi opiekuńcze i specjalistyczne usługi opiek.</t>
  </si>
  <si>
    <t>Bezpieczeństwo publiczne i ochrona przeciwpożarowa</t>
  </si>
  <si>
    <t>Oświata i wychowanie</t>
  </si>
  <si>
    <t>Szkoły podstawowe</t>
  </si>
  <si>
    <t>Składki na ubezp.zdrowotne opł.za osoby pobierające niektóre świadczenia z pomocy społecznej</t>
  </si>
  <si>
    <t>Par.</t>
  </si>
  <si>
    <t>Wpływy z opłaty administracyjnej za czynności urzędowe</t>
  </si>
  <si>
    <t>Urzędy nacz.org.wł. państw.,kontroli i ochr.prawa oraz sądownictwa</t>
  </si>
  <si>
    <t xml:space="preserve">Urzędy nacz.org.wł. państw.,kontroli i ochr.prawa </t>
  </si>
  <si>
    <t>Przedszkola</t>
  </si>
  <si>
    <t>Wpływy z różnych dochodów</t>
  </si>
  <si>
    <t>Podatek od działalności gospodarczej osób fiz., opł.w formie karty podatkowej</t>
  </si>
  <si>
    <t>Wpływy z innych opłat stanowiących dochody jednostek samorz .teryt. na postawie ustaw</t>
  </si>
  <si>
    <t>Dotacje cel.otrz.z b.p. na realiz. własnych zad. bieżących gmin</t>
  </si>
  <si>
    <t>0690</t>
  </si>
  <si>
    <t>0470</t>
  </si>
  <si>
    <t>0750</t>
  </si>
  <si>
    <t>0920</t>
  </si>
  <si>
    <t>2010</t>
  </si>
  <si>
    <t>0970</t>
  </si>
  <si>
    <t>0570</t>
  </si>
  <si>
    <t>0350</t>
  </si>
  <si>
    <t>0310</t>
  </si>
  <si>
    <t>0320</t>
  </si>
  <si>
    <t>0330</t>
  </si>
  <si>
    <t>0340</t>
  </si>
  <si>
    <t>0360</t>
  </si>
  <si>
    <t>0430</t>
  </si>
  <si>
    <t>0450</t>
  </si>
  <si>
    <t>0500</t>
  </si>
  <si>
    <t>0910</t>
  </si>
  <si>
    <t>0410</t>
  </si>
  <si>
    <t>0460</t>
  </si>
  <si>
    <t>0480</t>
  </si>
  <si>
    <t>0010</t>
  </si>
  <si>
    <t>0020</t>
  </si>
  <si>
    <t>2920</t>
  </si>
  <si>
    <t>0830</t>
  </si>
  <si>
    <t>Pomoc społeczna</t>
  </si>
  <si>
    <t>0370</t>
  </si>
  <si>
    <t>Obrona cywilna</t>
  </si>
  <si>
    <t>Świadczenia rodzinne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</si>
  <si>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</si>
  <si>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ustawami.</t>
  </si>
  <si>
    <t>Podatek od posiadania psów</t>
  </si>
  <si>
    <t xml:space="preserve">(prowizja od sprzedaży znaków skarbowych, dochody tyt.refundacji poniesionych przez urząd wydatków na media w budynku , w których partycypuje Starostwo Powiatowe)   </t>
  </si>
  <si>
    <t>Wpływy ze sprzedaży składników majątkowych</t>
  </si>
  <si>
    <t>0870</t>
  </si>
  <si>
    <t>Doch.od os.pr.,od os.fizycznych i od innych jedn.nie pos.osobow.prawnej oraz wydatki związane z ich poborem</t>
  </si>
  <si>
    <t>Wpływy z pod.roln.,p.leśn.,pod. Od spadków i darowizn,pod.od czynności cywilnopr., oraz  oraz pod.i opł.lokalnych od osób fizycznych</t>
  </si>
  <si>
    <t>Część wyrównawcza subwencji ogólnej dla gmin</t>
  </si>
  <si>
    <t>Pozostała działalność</t>
  </si>
  <si>
    <t>Część równoważąca subwencji ogólnej dla gmin</t>
  </si>
  <si>
    <t>0490</t>
  </si>
  <si>
    <t>Wpływy z innych lokalnych opłat  pobieranych przez jednostki samorządu terytorialnego na podstawie odrębnych ustaw</t>
  </si>
  <si>
    <t>Dochody z najmu i dzierż.skł.maj.S.P., jedn. sam. ter. lub innych jedn.zal.do s.f.p oraz innych umów o pod.char.</t>
  </si>
  <si>
    <t>Dot.cel.otrz.z b.p. na real.zad.bież.z zakr. admin. rząd. oraz innych zadań zlec.gminom ustawami</t>
  </si>
  <si>
    <t xml:space="preserve"> ( Opłata za specyfikacje)   </t>
  </si>
  <si>
    <t xml:space="preserve">Wpływy z różnych opłat </t>
  </si>
  <si>
    <t>Grzywny,mandaty i inne kary pieniężne od ludności</t>
  </si>
  <si>
    <t>Zasiłki i pomoc w nat.oraz skł.na ubezp.społ. i rentowe</t>
  </si>
  <si>
    <t>Ośrodki wsparcia</t>
  </si>
  <si>
    <t>Gimnazja</t>
  </si>
  <si>
    <t xml:space="preserve">                                                                                          do Uchwały Nr 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</si>
  <si>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</si>
  <si>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          z dnia </t>
  </si>
  <si>
    <t>Dochody budżetu gminy na 2007 r.</t>
  </si>
  <si>
    <t>Rozdział</t>
  </si>
  <si>
    <t>Źródło dochodów</t>
  </si>
  <si>
    <t>Plan 2007 r.</t>
  </si>
  <si>
    <t>w złotych</t>
  </si>
  <si>
    <t>Dochody ogółem</t>
  </si>
  <si>
    <t xml:space="preserve">                                                                                          Załącznik Nr 1</t>
  </si>
  <si>
    <t>Transport i łączność</t>
  </si>
  <si>
    <t>Drogi publiczne gminne</t>
  </si>
  <si>
    <t>Środki na dofinansowanie własnych inwestycji gmin , powiatów,samorządów województw pozyskane z innych źródeł</t>
  </si>
  <si>
    <t>Gospodarka komunalna i ochrona środowiska</t>
  </si>
  <si>
    <t>Gospodarka ściekowa i ochrona wód</t>
  </si>
  <si>
    <t>Wpływy z pod.roln.,p.leśn.,p.od czynności cywilnopr.,pod. I opłat lokalnych od osób prawnych i innych jednostek organizacyjnych</t>
  </si>
  <si>
    <t>Różne rozliczenia finansowe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</si>
</sst>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  <font>
      <b/>
      <u val="single"/>
      <sz val="11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3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3" fontId="8" fillId="0" borderId="11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top"/>
    </xf>
    <xf numFmtId="3" fontId="9" fillId="0" borderId="11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3" fontId="9" fillId="0" borderId="19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 wrapText="1"/>
    </xf>
    <xf numFmtId="0" fontId="9" fillId="0" borderId="22" xfId="0" applyFont="1" applyBorder="1" applyAlignment="1">
      <alignment/>
    </xf>
    <xf numFmtId="3" fontId="9" fillId="0" borderId="11" xfId="0" applyNumberFormat="1" applyFont="1" applyBorder="1" applyAlignment="1">
      <alignment vertical="center" wrapText="1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2" fillId="0" borderId="2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="75" zoomScaleNormal="75" workbookViewId="0" topLeftCell="A1">
      <selection activeCell="E7" sqref="E7"/>
    </sheetView>
  </sheetViews>
  <sheetFormatPr defaultColWidth="9.00390625" defaultRowHeight="12.75"/>
  <cols>
    <col min="1" max="1" width="5.625" style="2" customWidth="1"/>
    <col min="2" max="2" width="9.875" style="2" customWidth="1"/>
    <col min="3" max="3" width="9.25390625" style="2" customWidth="1"/>
    <col min="4" max="4" width="64.75390625" style="2" customWidth="1"/>
    <col min="5" max="5" width="20.125" style="2" customWidth="1"/>
    <col min="6" max="16384" width="9.125" style="2" customWidth="1"/>
  </cols>
  <sheetData>
    <row r="1" spans="4:5" ht="15">
      <c r="D1" s="9" t="s">
        <v>101</v>
      </c>
      <c r="E1" s="9"/>
    </row>
    <row r="2" spans="4:5" ht="15">
      <c r="D2" s="9" t="s">
        <v>92</v>
      </c>
      <c r="E2" s="9"/>
    </row>
    <row r="3" spans="4:5" ht="15">
      <c r="D3" s="9" t="s">
        <v>93</v>
      </c>
      <c r="E3" s="9"/>
    </row>
    <row r="4" spans="4:5" ht="15">
      <c r="D4" s="9" t="s">
        <v>94</v>
      </c>
      <c r="E4" s="9"/>
    </row>
    <row r="5" spans="4:5" ht="15">
      <c r="D5" s="9"/>
      <c r="E5" s="9"/>
    </row>
    <row r="8" spans="1:5" ht="18">
      <c r="A8" s="114" t="s">
        <v>95</v>
      </c>
      <c r="B8" s="114"/>
      <c r="C8" s="114"/>
      <c r="D8" s="114"/>
      <c r="E8" s="114"/>
    </row>
    <row r="9" spans="2:4" ht="16.5" customHeight="1">
      <c r="B9" s="115"/>
      <c r="C9" s="115"/>
      <c r="D9" s="115"/>
    </row>
    <row r="10" ht="16.5" customHeight="1">
      <c r="C10" s="8"/>
    </row>
    <row r="11" spans="3:5" ht="16.5" customHeight="1" thickBot="1">
      <c r="C11" s="8"/>
      <c r="E11" s="8" t="s">
        <v>99</v>
      </c>
    </row>
    <row r="12" spans="1:5" ht="31.5" customHeight="1" thickBot="1">
      <c r="A12" s="10" t="s">
        <v>0</v>
      </c>
      <c r="B12" s="10" t="s">
        <v>96</v>
      </c>
      <c r="C12" s="11" t="s">
        <v>34</v>
      </c>
      <c r="D12" s="12" t="s">
        <v>97</v>
      </c>
      <c r="E12" s="113" t="s">
        <v>98</v>
      </c>
    </row>
    <row r="13" spans="1:5" ht="31.5" customHeight="1">
      <c r="A13" s="13">
        <v>600</v>
      </c>
      <c r="B13" s="93"/>
      <c r="C13" s="94"/>
      <c r="D13" s="95" t="s">
        <v>102</v>
      </c>
      <c r="E13" s="96">
        <f>SUM(E14)</f>
        <v>2618026</v>
      </c>
    </row>
    <row r="14" spans="1:5" ht="27.75" customHeight="1">
      <c r="A14" s="18"/>
      <c r="B14" s="97">
        <v>60016</v>
      </c>
      <c r="C14" s="65"/>
      <c r="D14" s="65" t="s">
        <v>103</v>
      </c>
      <c r="E14" s="98">
        <f>SUM(E15)</f>
        <v>2618026</v>
      </c>
    </row>
    <row r="15" spans="1:5" ht="28.5">
      <c r="A15" s="18"/>
      <c r="B15" s="99"/>
      <c r="C15" s="87">
        <v>6298</v>
      </c>
      <c r="D15" s="64" t="s">
        <v>104</v>
      </c>
      <c r="E15" s="100">
        <v>2618026</v>
      </c>
    </row>
    <row r="16" spans="1:5" ht="15" thickBot="1">
      <c r="A16" s="19"/>
      <c r="B16" s="101"/>
      <c r="C16" s="102"/>
      <c r="D16" s="103"/>
      <c r="E16" s="104"/>
    </row>
    <row r="17" spans="1:5" ht="24" customHeight="1">
      <c r="A17" s="105">
        <v>700</v>
      </c>
      <c r="B17" s="106"/>
      <c r="C17" s="107"/>
      <c r="D17" s="108" t="s">
        <v>3</v>
      </c>
      <c r="E17" s="109">
        <f>E18</f>
        <v>2020000</v>
      </c>
    </row>
    <row r="18" spans="1:5" ht="21.75" customHeight="1">
      <c r="A18" s="20"/>
      <c r="B18" s="33">
        <v>70005</v>
      </c>
      <c r="C18" s="44"/>
      <c r="D18" s="76" t="s">
        <v>4</v>
      </c>
      <c r="E18" s="77">
        <f>SUM(E19:E21)</f>
        <v>2020000</v>
      </c>
    </row>
    <row r="19" spans="1:5" ht="15">
      <c r="A19" s="22"/>
      <c r="B19" s="23"/>
      <c r="C19" s="24" t="s">
        <v>44</v>
      </c>
      <c r="D19" s="25" t="s">
        <v>5</v>
      </c>
      <c r="E19" s="26">
        <v>520000</v>
      </c>
    </row>
    <row r="20" spans="1:5" ht="29.25" customHeight="1">
      <c r="A20" s="22"/>
      <c r="B20" s="23"/>
      <c r="C20" s="24" t="s">
        <v>45</v>
      </c>
      <c r="D20" s="27" t="s">
        <v>84</v>
      </c>
      <c r="E20" s="26">
        <v>500000</v>
      </c>
    </row>
    <row r="21" spans="1:5" ht="15">
      <c r="A21" s="22"/>
      <c r="B21" s="23"/>
      <c r="C21" s="24" t="s">
        <v>76</v>
      </c>
      <c r="D21" s="25" t="s">
        <v>75</v>
      </c>
      <c r="E21" s="26">
        <v>1000000</v>
      </c>
    </row>
    <row r="22" spans="1:5" ht="15.75" thickBot="1">
      <c r="A22" s="28"/>
      <c r="B22" s="29"/>
      <c r="C22" s="30"/>
      <c r="D22" s="31"/>
      <c r="E22" s="32"/>
    </row>
    <row r="23" spans="1:5" ht="22.5" customHeight="1">
      <c r="A23" s="14">
        <v>750</v>
      </c>
      <c r="B23" s="110"/>
      <c r="C23" s="15"/>
      <c r="D23" s="90" t="s">
        <v>6</v>
      </c>
      <c r="E23" s="92">
        <f>E24+E28</f>
        <v>304402</v>
      </c>
    </row>
    <row r="24" spans="1:5" ht="24" customHeight="1">
      <c r="A24" s="33"/>
      <c r="B24" s="33">
        <v>75011</v>
      </c>
      <c r="C24" s="33"/>
      <c r="D24" s="76" t="s">
        <v>7</v>
      </c>
      <c r="E24" s="78">
        <f>SUM(E25:E26)</f>
        <v>249402</v>
      </c>
    </row>
    <row r="25" spans="1:5" ht="28.5">
      <c r="A25" s="22"/>
      <c r="B25" s="23"/>
      <c r="C25" s="24" t="s">
        <v>47</v>
      </c>
      <c r="D25" s="27" t="s">
        <v>85</v>
      </c>
      <c r="E25" s="26">
        <v>233691</v>
      </c>
    </row>
    <row r="26" spans="1:5" ht="42.75">
      <c r="A26" s="22"/>
      <c r="B26" s="23"/>
      <c r="C26" s="24" t="s">
        <v>71</v>
      </c>
      <c r="D26" s="27" t="s">
        <v>72</v>
      </c>
      <c r="E26" s="26">
        <v>15711</v>
      </c>
    </row>
    <row r="27" spans="1:5" ht="15">
      <c r="A27" s="22"/>
      <c r="B27" s="23"/>
      <c r="C27" s="24"/>
      <c r="D27" s="27"/>
      <c r="E27" s="26"/>
    </row>
    <row r="28" spans="1:5" ht="24.75" customHeight="1">
      <c r="A28" s="22"/>
      <c r="B28" s="56">
        <v>75023</v>
      </c>
      <c r="C28" s="46"/>
      <c r="D28" s="79" t="s">
        <v>27</v>
      </c>
      <c r="E28" s="66">
        <f>SUM(E29:E31)</f>
        <v>55000</v>
      </c>
    </row>
    <row r="29" spans="1:5" ht="15">
      <c r="A29" s="22"/>
      <c r="B29" s="23"/>
      <c r="C29" s="24" t="s">
        <v>43</v>
      </c>
      <c r="D29" s="27" t="s">
        <v>87</v>
      </c>
      <c r="E29" s="26">
        <v>5000</v>
      </c>
    </row>
    <row r="30" spans="1:5" ht="15">
      <c r="A30" s="22"/>
      <c r="B30" s="23"/>
      <c r="C30" s="24"/>
      <c r="D30" s="27" t="s">
        <v>86</v>
      </c>
      <c r="E30" s="26"/>
    </row>
    <row r="31" spans="1:5" ht="15">
      <c r="A31" s="22"/>
      <c r="B31" s="23"/>
      <c r="C31" s="24" t="s">
        <v>48</v>
      </c>
      <c r="D31" s="27" t="s">
        <v>39</v>
      </c>
      <c r="E31" s="26">
        <v>50000</v>
      </c>
    </row>
    <row r="32" spans="1:5" ht="42.75">
      <c r="A32" s="34"/>
      <c r="B32" s="35"/>
      <c r="C32" s="36"/>
      <c r="D32" s="37" t="s">
        <v>74</v>
      </c>
      <c r="E32" s="38"/>
    </row>
    <row r="33" spans="1:5" ht="15.75" thickBot="1">
      <c r="A33" s="39"/>
      <c r="B33" s="40"/>
      <c r="C33" s="30"/>
      <c r="D33" s="41"/>
      <c r="E33" s="42"/>
    </row>
    <row r="34" spans="1:5" ht="40.5" customHeight="1">
      <c r="A34" s="14">
        <v>751</v>
      </c>
      <c r="B34" s="110"/>
      <c r="C34" s="111"/>
      <c r="D34" s="16" t="s">
        <v>36</v>
      </c>
      <c r="E34" s="92">
        <f>E35</f>
        <v>5016</v>
      </c>
    </row>
    <row r="35" spans="1:5" ht="21" customHeight="1">
      <c r="A35" s="33"/>
      <c r="B35" s="33">
        <v>75101</v>
      </c>
      <c r="C35" s="44"/>
      <c r="D35" s="76" t="s">
        <v>37</v>
      </c>
      <c r="E35" s="78">
        <f>SUM(E36)</f>
        <v>5016</v>
      </c>
    </row>
    <row r="36" spans="1:5" ht="28.5">
      <c r="A36" s="22"/>
      <c r="B36" s="23"/>
      <c r="C36" s="24" t="s">
        <v>47</v>
      </c>
      <c r="D36" s="27" t="s">
        <v>85</v>
      </c>
      <c r="E36" s="26">
        <v>5016</v>
      </c>
    </row>
    <row r="37" spans="1:5" ht="15.75" thickBot="1">
      <c r="A37" s="39"/>
      <c r="B37" s="40"/>
      <c r="C37" s="30"/>
      <c r="D37" s="43"/>
      <c r="E37" s="42"/>
    </row>
    <row r="38" spans="1:5" ht="24.75" customHeight="1">
      <c r="A38" s="14">
        <v>754</v>
      </c>
      <c r="B38" s="110"/>
      <c r="C38" s="91"/>
      <c r="D38" s="16" t="s">
        <v>30</v>
      </c>
      <c r="E38" s="92">
        <f>SUM(E42+E39)</f>
        <v>151000</v>
      </c>
    </row>
    <row r="39" spans="1:5" ht="21.75" customHeight="1">
      <c r="A39" s="33"/>
      <c r="B39" s="33">
        <v>75414</v>
      </c>
      <c r="C39" s="44"/>
      <c r="D39" s="80" t="s">
        <v>69</v>
      </c>
      <c r="E39" s="77">
        <f>SUM(E40)</f>
        <v>1000</v>
      </c>
    </row>
    <row r="40" spans="1:5" ht="28.5">
      <c r="A40" s="22"/>
      <c r="B40" s="23"/>
      <c r="C40" s="24" t="s">
        <v>47</v>
      </c>
      <c r="D40" s="27" t="s">
        <v>85</v>
      </c>
      <c r="E40" s="45">
        <v>1000</v>
      </c>
    </row>
    <row r="41" spans="1:5" ht="15">
      <c r="A41" s="22"/>
      <c r="B41" s="23"/>
      <c r="C41" s="46"/>
      <c r="D41" s="47"/>
      <c r="E41" s="48"/>
    </row>
    <row r="42" spans="1:5" ht="19.5" customHeight="1">
      <c r="A42" s="22"/>
      <c r="B42" s="56">
        <v>75416</v>
      </c>
      <c r="C42" s="46"/>
      <c r="D42" s="65" t="s">
        <v>8</v>
      </c>
      <c r="E42" s="66">
        <f>SUM(E43)</f>
        <v>150000</v>
      </c>
    </row>
    <row r="43" spans="1:5" ht="15">
      <c r="A43" s="34"/>
      <c r="B43" s="35"/>
      <c r="C43" s="36" t="s">
        <v>49</v>
      </c>
      <c r="D43" s="49" t="s">
        <v>88</v>
      </c>
      <c r="E43" s="38">
        <v>150000</v>
      </c>
    </row>
    <row r="44" spans="1:5" ht="15.75" thickBot="1">
      <c r="A44" s="39"/>
      <c r="B44" s="40"/>
      <c r="C44" s="30"/>
      <c r="D44" s="41"/>
      <c r="E44" s="42"/>
    </row>
    <row r="45" spans="1:5" ht="48" customHeight="1">
      <c r="A45" s="14">
        <v>756</v>
      </c>
      <c r="B45" s="110"/>
      <c r="C45" s="111"/>
      <c r="D45" s="16" t="s">
        <v>77</v>
      </c>
      <c r="E45" s="92">
        <f>E46+E49+E69+E75+E57</f>
        <v>29764575</v>
      </c>
    </row>
    <row r="46" spans="1:5" ht="21.75" customHeight="1">
      <c r="A46" s="50"/>
      <c r="B46" s="33">
        <v>75601</v>
      </c>
      <c r="C46" s="44"/>
      <c r="D46" s="76" t="s">
        <v>9</v>
      </c>
      <c r="E46" s="78">
        <f>SUM(E47)</f>
        <v>100000</v>
      </c>
    </row>
    <row r="47" spans="1:5" ht="28.5">
      <c r="A47" s="22"/>
      <c r="B47" s="23"/>
      <c r="C47" s="24" t="s">
        <v>50</v>
      </c>
      <c r="D47" s="27" t="s">
        <v>40</v>
      </c>
      <c r="E47" s="26">
        <v>100000</v>
      </c>
    </row>
    <row r="48" spans="1:5" ht="15">
      <c r="A48" s="22"/>
      <c r="B48" s="23"/>
      <c r="C48" s="24"/>
      <c r="D48" s="27"/>
      <c r="E48" s="26"/>
    </row>
    <row r="49" spans="1:5" s="3" customFormat="1" ht="48" customHeight="1">
      <c r="A49" s="51"/>
      <c r="B49" s="81">
        <v>75615</v>
      </c>
      <c r="C49" s="82"/>
      <c r="D49" s="47" t="s">
        <v>107</v>
      </c>
      <c r="E49" s="83">
        <f>SUM(E50:E55)</f>
        <v>6025500</v>
      </c>
    </row>
    <row r="50" spans="1:5" ht="15">
      <c r="A50" s="22"/>
      <c r="B50" s="23"/>
      <c r="C50" s="24" t="s">
        <v>51</v>
      </c>
      <c r="D50" s="25" t="s">
        <v>10</v>
      </c>
      <c r="E50" s="26">
        <v>5600000</v>
      </c>
    </row>
    <row r="51" spans="1:5" ht="15">
      <c r="A51" s="22"/>
      <c r="B51" s="23"/>
      <c r="C51" s="24" t="s">
        <v>52</v>
      </c>
      <c r="D51" s="25" t="s">
        <v>11</v>
      </c>
      <c r="E51" s="26">
        <v>500</v>
      </c>
    </row>
    <row r="52" spans="1:5" ht="15">
      <c r="A52" s="22"/>
      <c r="B52" s="23"/>
      <c r="C52" s="24" t="s">
        <v>53</v>
      </c>
      <c r="D52" s="25" t="s">
        <v>13</v>
      </c>
      <c r="E52" s="26">
        <v>50000</v>
      </c>
    </row>
    <row r="53" spans="1:5" ht="15">
      <c r="A53" s="22"/>
      <c r="B53" s="23"/>
      <c r="C53" s="24" t="s">
        <v>54</v>
      </c>
      <c r="D53" s="25" t="s">
        <v>12</v>
      </c>
      <c r="E53" s="26">
        <v>350000</v>
      </c>
    </row>
    <row r="54" spans="1:5" ht="15">
      <c r="A54" s="22"/>
      <c r="B54" s="23"/>
      <c r="C54" s="24" t="s">
        <v>58</v>
      </c>
      <c r="D54" s="25" t="s">
        <v>28</v>
      </c>
      <c r="E54" s="45">
        <v>20000</v>
      </c>
    </row>
    <row r="55" spans="1:5" ht="15">
      <c r="A55" s="22"/>
      <c r="B55" s="23"/>
      <c r="C55" s="24" t="s">
        <v>59</v>
      </c>
      <c r="D55" s="25" t="s">
        <v>16</v>
      </c>
      <c r="E55" s="26">
        <v>5000</v>
      </c>
    </row>
    <row r="56" spans="1:5" ht="15">
      <c r="A56" s="22"/>
      <c r="B56" s="23"/>
      <c r="C56" s="24"/>
      <c r="D56" s="25"/>
      <c r="E56" s="26"/>
    </row>
    <row r="57" spans="1:5" ht="45">
      <c r="A57" s="22"/>
      <c r="B57" s="81">
        <v>75616</v>
      </c>
      <c r="C57" s="82"/>
      <c r="D57" s="47" t="s">
        <v>78</v>
      </c>
      <c r="E57" s="83">
        <f>SUM(E58:E67)</f>
        <v>5871000</v>
      </c>
    </row>
    <row r="58" spans="1:5" ht="15">
      <c r="A58" s="22"/>
      <c r="B58" s="23"/>
      <c r="C58" s="24" t="s">
        <v>51</v>
      </c>
      <c r="D58" s="25" t="s">
        <v>10</v>
      </c>
      <c r="E58" s="26">
        <v>3150000</v>
      </c>
    </row>
    <row r="59" spans="1:5" ht="15">
      <c r="A59" s="22"/>
      <c r="B59" s="23"/>
      <c r="C59" s="24" t="s">
        <v>52</v>
      </c>
      <c r="D59" s="25" t="s">
        <v>11</v>
      </c>
      <c r="E59" s="26">
        <v>150000</v>
      </c>
    </row>
    <row r="60" spans="1:5" ht="15">
      <c r="A60" s="22"/>
      <c r="B60" s="23"/>
      <c r="C60" s="24" t="s">
        <v>53</v>
      </c>
      <c r="D60" s="25" t="s">
        <v>13</v>
      </c>
      <c r="E60" s="26">
        <v>35000</v>
      </c>
    </row>
    <row r="61" spans="1:5" ht="15">
      <c r="A61" s="22"/>
      <c r="B61" s="23"/>
      <c r="C61" s="24" t="s">
        <v>54</v>
      </c>
      <c r="D61" s="25" t="s">
        <v>12</v>
      </c>
      <c r="E61" s="26">
        <v>1300000</v>
      </c>
    </row>
    <row r="62" spans="1:5" ht="15">
      <c r="A62" s="22"/>
      <c r="B62" s="23"/>
      <c r="C62" s="24" t="s">
        <v>55</v>
      </c>
      <c r="D62" s="25" t="s">
        <v>14</v>
      </c>
      <c r="E62" s="26">
        <v>100000</v>
      </c>
    </row>
    <row r="63" spans="1:5" ht="15">
      <c r="A63" s="22"/>
      <c r="B63" s="23"/>
      <c r="C63" s="24" t="s">
        <v>68</v>
      </c>
      <c r="D63" s="25" t="s">
        <v>73</v>
      </c>
      <c r="E63" s="26">
        <v>1000</v>
      </c>
    </row>
    <row r="64" spans="1:5" ht="15">
      <c r="A64" s="22"/>
      <c r="B64" s="23"/>
      <c r="C64" s="24" t="s">
        <v>56</v>
      </c>
      <c r="D64" s="25" t="s">
        <v>15</v>
      </c>
      <c r="E64" s="26">
        <v>230000</v>
      </c>
    </row>
    <row r="65" spans="1:5" ht="16.5" customHeight="1">
      <c r="A65" s="22"/>
      <c r="B65" s="23"/>
      <c r="C65" s="24" t="s">
        <v>57</v>
      </c>
      <c r="D65" s="27" t="s">
        <v>35</v>
      </c>
      <c r="E65" s="26">
        <v>55000</v>
      </c>
    </row>
    <row r="66" spans="1:5" ht="15">
      <c r="A66" s="22"/>
      <c r="B66" s="23"/>
      <c r="C66" s="24" t="s">
        <v>58</v>
      </c>
      <c r="D66" s="25" t="s">
        <v>28</v>
      </c>
      <c r="E66" s="45">
        <v>800000</v>
      </c>
    </row>
    <row r="67" spans="1:5" ht="15">
      <c r="A67" s="22"/>
      <c r="B67" s="23"/>
      <c r="C67" s="24" t="s">
        <v>59</v>
      </c>
      <c r="D67" s="25" t="s">
        <v>16</v>
      </c>
      <c r="E67" s="26">
        <v>50000</v>
      </c>
    </row>
    <row r="68" spans="1:5" ht="15">
      <c r="A68" s="22"/>
      <c r="B68" s="23"/>
      <c r="C68" s="52"/>
      <c r="D68" s="25"/>
      <c r="E68" s="26"/>
    </row>
    <row r="69" spans="1:5" ht="30">
      <c r="A69" s="53"/>
      <c r="B69" s="56">
        <v>75618</v>
      </c>
      <c r="C69" s="56"/>
      <c r="D69" s="47" t="s">
        <v>41</v>
      </c>
      <c r="E69" s="66">
        <f>SUM(E70:E73)</f>
        <v>1159000</v>
      </c>
    </row>
    <row r="70" spans="1:5" ht="15">
      <c r="A70" s="22"/>
      <c r="B70" s="23"/>
      <c r="C70" s="24" t="s">
        <v>60</v>
      </c>
      <c r="D70" s="25" t="s">
        <v>17</v>
      </c>
      <c r="E70" s="54">
        <v>700000</v>
      </c>
    </row>
    <row r="71" spans="1:5" ht="15">
      <c r="A71" s="22"/>
      <c r="B71" s="23"/>
      <c r="C71" s="24" t="s">
        <v>61</v>
      </c>
      <c r="D71" s="25" t="s">
        <v>2</v>
      </c>
      <c r="E71" s="54">
        <v>7000</v>
      </c>
    </row>
    <row r="72" spans="1:5" ht="15">
      <c r="A72" s="22"/>
      <c r="B72" s="23"/>
      <c r="C72" s="24" t="s">
        <v>62</v>
      </c>
      <c r="D72" s="25" t="s">
        <v>24</v>
      </c>
      <c r="E72" s="54">
        <v>400000</v>
      </c>
    </row>
    <row r="73" spans="1:5" ht="28.5">
      <c r="A73" s="22"/>
      <c r="B73" s="23"/>
      <c r="C73" s="24" t="s">
        <v>82</v>
      </c>
      <c r="D73" s="27" t="s">
        <v>83</v>
      </c>
      <c r="E73" s="54">
        <v>52000</v>
      </c>
    </row>
    <row r="74" spans="1:5" ht="15">
      <c r="A74" s="22"/>
      <c r="B74" s="23"/>
      <c r="C74" s="24"/>
      <c r="D74" s="25"/>
      <c r="E74" s="26"/>
    </row>
    <row r="75" spans="1:5" ht="15">
      <c r="A75" s="53"/>
      <c r="B75" s="56">
        <v>75621</v>
      </c>
      <c r="C75" s="46"/>
      <c r="D75" s="84" t="s">
        <v>18</v>
      </c>
      <c r="E75" s="48">
        <f>SUM(E76:E77)</f>
        <v>16609075</v>
      </c>
    </row>
    <row r="76" spans="1:5" ht="15">
      <c r="A76" s="22"/>
      <c r="B76" s="23"/>
      <c r="C76" s="24" t="s">
        <v>63</v>
      </c>
      <c r="D76" s="25" t="s">
        <v>19</v>
      </c>
      <c r="E76" s="26">
        <v>15909075</v>
      </c>
    </row>
    <row r="77" spans="1:5" ht="15">
      <c r="A77" s="34"/>
      <c r="B77" s="35"/>
      <c r="C77" s="36" t="s">
        <v>64</v>
      </c>
      <c r="D77" s="49" t="s">
        <v>20</v>
      </c>
      <c r="E77" s="55">
        <v>700000</v>
      </c>
    </row>
    <row r="78" spans="1:5" ht="15.75" thickBot="1">
      <c r="A78" s="39"/>
      <c r="B78" s="40"/>
      <c r="C78" s="30"/>
      <c r="D78" s="41"/>
      <c r="E78" s="42"/>
    </row>
    <row r="79" spans="1:5" ht="22.5" customHeight="1">
      <c r="A79" s="14">
        <v>758</v>
      </c>
      <c r="B79" s="112"/>
      <c r="C79" s="91"/>
      <c r="D79" s="90" t="s">
        <v>21</v>
      </c>
      <c r="E79" s="92">
        <f>E80+E83+E86+E89</f>
        <v>18662433</v>
      </c>
    </row>
    <row r="80" spans="1:5" ht="26.25" customHeight="1">
      <c r="A80" s="21"/>
      <c r="B80" s="33">
        <v>75801</v>
      </c>
      <c r="C80" s="44"/>
      <c r="D80" s="76" t="s">
        <v>22</v>
      </c>
      <c r="E80" s="78">
        <f>SUM(E81)</f>
        <v>17323908</v>
      </c>
    </row>
    <row r="81" spans="1:5" ht="15">
      <c r="A81" s="56"/>
      <c r="B81" s="23"/>
      <c r="C81" s="24" t="s">
        <v>65</v>
      </c>
      <c r="D81" s="57" t="s">
        <v>23</v>
      </c>
      <c r="E81" s="26">
        <v>17323908</v>
      </c>
    </row>
    <row r="82" spans="1:5" ht="15">
      <c r="A82" s="56"/>
      <c r="B82" s="23"/>
      <c r="C82" s="24"/>
      <c r="D82" s="57"/>
      <c r="E82" s="26"/>
    </row>
    <row r="83" spans="1:5" ht="15">
      <c r="A83" s="23"/>
      <c r="B83" s="56">
        <v>75807</v>
      </c>
      <c r="C83" s="46"/>
      <c r="D83" s="65" t="s">
        <v>79</v>
      </c>
      <c r="E83" s="66">
        <f>SUM(E84)</f>
        <v>1082320</v>
      </c>
    </row>
    <row r="84" spans="1:5" ht="15">
      <c r="A84" s="56"/>
      <c r="B84" s="52"/>
      <c r="C84" s="24" t="s">
        <v>65</v>
      </c>
      <c r="D84" s="57" t="s">
        <v>23</v>
      </c>
      <c r="E84" s="26">
        <v>1082320</v>
      </c>
    </row>
    <row r="85" spans="1:5" ht="15">
      <c r="A85" s="56"/>
      <c r="B85" s="52"/>
      <c r="C85" s="24"/>
      <c r="D85" s="57"/>
      <c r="E85" s="26"/>
    </row>
    <row r="86" spans="1:5" ht="15">
      <c r="A86" s="56"/>
      <c r="B86" s="56">
        <v>75814</v>
      </c>
      <c r="C86" s="46"/>
      <c r="D86" s="65" t="s">
        <v>108</v>
      </c>
      <c r="E86" s="66">
        <f>SUM(E87)</f>
        <v>25000</v>
      </c>
    </row>
    <row r="87" spans="1:5" ht="15">
      <c r="A87" s="56"/>
      <c r="B87" s="52"/>
      <c r="C87" s="24" t="s">
        <v>46</v>
      </c>
      <c r="D87" s="57" t="s">
        <v>26</v>
      </c>
      <c r="E87" s="26">
        <v>25000</v>
      </c>
    </row>
    <row r="88" spans="1:5" ht="15">
      <c r="A88" s="56"/>
      <c r="B88" s="52"/>
      <c r="C88" s="24"/>
      <c r="D88" s="57"/>
      <c r="E88" s="26"/>
    </row>
    <row r="89" spans="1:5" ht="15">
      <c r="A89" s="56"/>
      <c r="B89" s="56">
        <v>75831</v>
      </c>
      <c r="C89" s="46"/>
      <c r="D89" s="65" t="s">
        <v>81</v>
      </c>
      <c r="E89" s="66">
        <f>SUM(E90)</f>
        <v>231205</v>
      </c>
    </row>
    <row r="90" spans="1:5" ht="15">
      <c r="A90" s="58"/>
      <c r="B90" s="59"/>
      <c r="C90" s="36" t="s">
        <v>65</v>
      </c>
      <c r="D90" s="60" t="s">
        <v>23</v>
      </c>
      <c r="E90" s="38">
        <v>231205</v>
      </c>
    </row>
    <row r="91" spans="1:5" ht="15.75" thickBot="1">
      <c r="A91" s="61"/>
      <c r="B91" s="62"/>
      <c r="C91" s="30"/>
      <c r="D91" s="63"/>
      <c r="E91" s="42"/>
    </row>
    <row r="92" spans="1:5" ht="30" customHeight="1">
      <c r="A92" s="14">
        <v>801</v>
      </c>
      <c r="B92" s="14"/>
      <c r="C92" s="91"/>
      <c r="D92" s="90" t="s">
        <v>31</v>
      </c>
      <c r="E92" s="92">
        <f>E93+E97+E101</f>
        <v>141500</v>
      </c>
    </row>
    <row r="93" spans="1:5" ht="15">
      <c r="A93" s="33"/>
      <c r="B93" s="33">
        <v>80101</v>
      </c>
      <c r="C93" s="44"/>
      <c r="D93" s="76" t="s">
        <v>32</v>
      </c>
      <c r="E93" s="77">
        <f>SUM(E94:E95)</f>
        <v>20300</v>
      </c>
    </row>
    <row r="94" spans="1:5" ht="28.5" customHeight="1">
      <c r="A94" s="56"/>
      <c r="B94" s="52"/>
      <c r="C94" s="24" t="s">
        <v>45</v>
      </c>
      <c r="D94" s="64" t="s">
        <v>84</v>
      </c>
      <c r="E94" s="26">
        <v>16400</v>
      </c>
    </row>
    <row r="95" spans="1:5" ht="15">
      <c r="A95" s="56"/>
      <c r="B95" s="52"/>
      <c r="C95" s="24" t="s">
        <v>66</v>
      </c>
      <c r="D95" s="64" t="s">
        <v>1</v>
      </c>
      <c r="E95" s="26">
        <v>3900</v>
      </c>
    </row>
    <row r="96" spans="1:5" ht="15">
      <c r="A96" s="56"/>
      <c r="B96" s="52"/>
      <c r="C96" s="52"/>
      <c r="D96" s="64"/>
      <c r="E96" s="26"/>
    </row>
    <row r="97" spans="1:5" ht="15">
      <c r="A97" s="56"/>
      <c r="B97" s="56">
        <v>80104</v>
      </c>
      <c r="C97" s="56"/>
      <c r="D97" s="79" t="s">
        <v>38</v>
      </c>
      <c r="E97" s="66">
        <f>SUM(E98:E99)</f>
        <v>118200</v>
      </c>
    </row>
    <row r="98" spans="1:5" ht="28.5" customHeight="1">
      <c r="A98" s="56"/>
      <c r="B98" s="23"/>
      <c r="C98" s="24" t="s">
        <v>45</v>
      </c>
      <c r="D98" s="64" t="s">
        <v>84</v>
      </c>
      <c r="E98" s="26">
        <v>13200</v>
      </c>
    </row>
    <row r="99" spans="1:5" ht="15">
      <c r="A99" s="56"/>
      <c r="B99" s="52"/>
      <c r="C99" s="24" t="s">
        <v>66</v>
      </c>
      <c r="D99" s="64" t="s">
        <v>1</v>
      </c>
      <c r="E99" s="26">
        <v>105000</v>
      </c>
    </row>
    <row r="100" spans="1:5" ht="15">
      <c r="A100" s="56"/>
      <c r="B100" s="52"/>
      <c r="C100" s="24"/>
      <c r="D100" s="64"/>
      <c r="E100" s="26"/>
    </row>
    <row r="101" spans="1:5" ht="15">
      <c r="A101" s="56"/>
      <c r="B101" s="56">
        <v>80110</v>
      </c>
      <c r="C101" s="46"/>
      <c r="D101" s="79" t="s">
        <v>91</v>
      </c>
      <c r="E101" s="66">
        <f>SUM(E102)</f>
        <v>3000</v>
      </c>
    </row>
    <row r="102" spans="1:5" ht="15">
      <c r="A102" s="56"/>
      <c r="B102" s="52"/>
      <c r="C102" s="24" t="s">
        <v>66</v>
      </c>
      <c r="D102" s="64" t="s">
        <v>1</v>
      </c>
      <c r="E102" s="26">
        <v>3000</v>
      </c>
    </row>
    <row r="103" spans="1:5" ht="15.75" thickBot="1">
      <c r="A103" s="61"/>
      <c r="B103" s="62"/>
      <c r="C103" s="30"/>
      <c r="D103" s="63"/>
      <c r="E103" s="42"/>
    </row>
    <row r="104" spans="1:5" ht="30" customHeight="1">
      <c r="A104" s="14">
        <v>852</v>
      </c>
      <c r="B104" s="88"/>
      <c r="C104" s="89"/>
      <c r="D104" s="90" t="s">
        <v>67</v>
      </c>
      <c r="E104" s="17">
        <f>E111+E114+E118+E121+E108+E125+E105</f>
        <v>13926200</v>
      </c>
    </row>
    <row r="105" spans="1:5" ht="15">
      <c r="A105" s="33"/>
      <c r="B105" s="33">
        <v>85203</v>
      </c>
      <c r="C105" s="33"/>
      <c r="D105" s="76" t="s">
        <v>90</v>
      </c>
      <c r="E105" s="78">
        <f>SUM(E106)</f>
        <v>290000</v>
      </c>
    </row>
    <row r="106" spans="1:5" ht="28.5">
      <c r="A106" s="56"/>
      <c r="B106" s="52"/>
      <c r="C106" s="52">
        <v>2010</v>
      </c>
      <c r="D106" s="64" t="s">
        <v>85</v>
      </c>
      <c r="E106" s="26">
        <v>290000</v>
      </c>
    </row>
    <row r="107" spans="1:5" ht="15">
      <c r="A107" s="56"/>
      <c r="B107" s="52"/>
      <c r="C107" s="52"/>
      <c r="D107" s="65"/>
      <c r="E107" s="66"/>
    </row>
    <row r="108" spans="1:5" ht="30">
      <c r="A108" s="56"/>
      <c r="B108" s="56">
        <v>85212</v>
      </c>
      <c r="C108" s="56"/>
      <c r="D108" s="79" t="s">
        <v>70</v>
      </c>
      <c r="E108" s="66">
        <f>SUM(E109:E109)</f>
        <v>12000000</v>
      </c>
    </row>
    <row r="109" spans="1:5" ht="28.5">
      <c r="A109" s="56"/>
      <c r="B109" s="52"/>
      <c r="C109" s="52">
        <v>2010</v>
      </c>
      <c r="D109" s="64" t="s">
        <v>85</v>
      </c>
      <c r="E109" s="26">
        <v>12000000</v>
      </c>
    </row>
    <row r="110" spans="1:5" ht="15">
      <c r="A110" s="56"/>
      <c r="B110" s="52"/>
      <c r="C110" s="52"/>
      <c r="D110" s="65"/>
      <c r="E110" s="66"/>
    </row>
    <row r="111" spans="1:5" ht="30">
      <c r="A111" s="56"/>
      <c r="B111" s="56">
        <v>85213</v>
      </c>
      <c r="C111" s="56"/>
      <c r="D111" s="79" t="s">
        <v>33</v>
      </c>
      <c r="E111" s="66">
        <f>SUM(E112)</f>
        <v>50000</v>
      </c>
    </row>
    <row r="112" spans="1:5" ht="28.5">
      <c r="A112" s="56"/>
      <c r="B112" s="52"/>
      <c r="C112" s="52">
        <v>2010</v>
      </c>
      <c r="D112" s="64" t="s">
        <v>85</v>
      </c>
      <c r="E112" s="26">
        <v>50000</v>
      </c>
    </row>
    <row r="113" spans="1:5" ht="15">
      <c r="A113" s="56"/>
      <c r="B113" s="52"/>
      <c r="C113" s="52"/>
      <c r="D113" s="65"/>
      <c r="E113" s="26"/>
    </row>
    <row r="114" spans="1:5" ht="15">
      <c r="A114" s="56"/>
      <c r="B114" s="56">
        <v>85214</v>
      </c>
      <c r="C114" s="56"/>
      <c r="D114" s="65" t="s">
        <v>89</v>
      </c>
      <c r="E114" s="66">
        <f>SUM(E115:E116)</f>
        <v>626000</v>
      </c>
    </row>
    <row r="115" spans="1:5" ht="28.5">
      <c r="A115" s="56"/>
      <c r="B115" s="52"/>
      <c r="C115" s="52">
        <v>2010</v>
      </c>
      <c r="D115" s="64" t="s">
        <v>85</v>
      </c>
      <c r="E115" s="26">
        <v>538000</v>
      </c>
    </row>
    <row r="116" spans="1:5" ht="15">
      <c r="A116" s="56"/>
      <c r="B116" s="52"/>
      <c r="C116" s="52">
        <v>2030</v>
      </c>
      <c r="D116" s="64" t="s">
        <v>42</v>
      </c>
      <c r="E116" s="26">
        <v>88000</v>
      </c>
    </row>
    <row r="117" spans="1:5" ht="15">
      <c r="A117" s="56"/>
      <c r="B117" s="52"/>
      <c r="C117" s="52"/>
      <c r="D117" s="57"/>
      <c r="E117" s="26"/>
    </row>
    <row r="118" spans="1:5" ht="15">
      <c r="A118" s="56"/>
      <c r="B118" s="56">
        <v>85219</v>
      </c>
      <c r="C118" s="56"/>
      <c r="D118" s="65" t="s">
        <v>25</v>
      </c>
      <c r="E118" s="66">
        <f>SUM(E119:E119)</f>
        <v>590000</v>
      </c>
    </row>
    <row r="119" spans="1:5" ht="15">
      <c r="A119" s="56"/>
      <c r="B119" s="52"/>
      <c r="C119" s="52">
        <v>2030</v>
      </c>
      <c r="D119" s="64" t="s">
        <v>42</v>
      </c>
      <c r="E119" s="26">
        <v>590000</v>
      </c>
    </row>
    <row r="120" spans="1:5" ht="15">
      <c r="A120" s="56"/>
      <c r="B120" s="52"/>
      <c r="C120" s="52"/>
      <c r="D120" s="64"/>
      <c r="E120" s="26"/>
    </row>
    <row r="121" spans="1:5" ht="15">
      <c r="A121" s="56"/>
      <c r="B121" s="56">
        <v>85228</v>
      </c>
      <c r="C121" s="56"/>
      <c r="D121" s="79" t="s">
        <v>29</v>
      </c>
      <c r="E121" s="66">
        <f>SUM(E122:E123)</f>
        <v>142200</v>
      </c>
    </row>
    <row r="122" spans="1:5" ht="15">
      <c r="A122" s="56"/>
      <c r="B122" s="52"/>
      <c r="C122" s="24" t="s">
        <v>66</v>
      </c>
      <c r="D122" s="64" t="s">
        <v>1</v>
      </c>
      <c r="E122" s="26">
        <v>27000</v>
      </c>
    </row>
    <row r="123" spans="1:5" ht="28.5">
      <c r="A123" s="56"/>
      <c r="B123" s="52"/>
      <c r="C123" s="52">
        <v>2010</v>
      </c>
      <c r="D123" s="64" t="s">
        <v>85</v>
      </c>
      <c r="E123" s="26">
        <v>115200</v>
      </c>
    </row>
    <row r="124" spans="1:5" ht="15">
      <c r="A124" s="56"/>
      <c r="B124" s="52"/>
      <c r="C124" s="52"/>
      <c r="D124" s="64"/>
      <c r="E124" s="26"/>
    </row>
    <row r="125" spans="1:5" ht="15">
      <c r="A125" s="56"/>
      <c r="B125" s="56">
        <v>85295</v>
      </c>
      <c r="C125" s="56"/>
      <c r="D125" s="79" t="s">
        <v>80</v>
      </c>
      <c r="E125" s="66">
        <f>SUM(E126)</f>
        <v>228000</v>
      </c>
    </row>
    <row r="126" spans="1:5" ht="15">
      <c r="A126" s="58"/>
      <c r="B126" s="59"/>
      <c r="C126" s="59">
        <v>2030</v>
      </c>
      <c r="D126" s="67" t="s">
        <v>42</v>
      </c>
      <c r="E126" s="38">
        <v>228000</v>
      </c>
    </row>
    <row r="127" spans="1:5" ht="15.75" thickBot="1">
      <c r="A127" s="61"/>
      <c r="B127" s="62"/>
      <c r="C127" s="68"/>
      <c r="D127" s="69"/>
      <c r="E127" s="42"/>
    </row>
    <row r="128" spans="1:5" ht="24.75" customHeight="1">
      <c r="A128" s="14">
        <v>900</v>
      </c>
      <c r="B128" s="14"/>
      <c r="C128" s="15"/>
      <c r="D128" s="16" t="s">
        <v>105</v>
      </c>
      <c r="E128" s="17">
        <f>SUM(E130)</f>
        <v>2531276</v>
      </c>
    </row>
    <row r="129" spans="1:5" ht="24" customHeight="1">
      <c r="A129" s="70"/>
      <c r="B129" s="70">
        <v>90001</v>
      </c>
      <c r="C129" s="56"/>
      <c r="D129" s="85" t="s">
        <v>106</v>
      </c>
      <c r="E129" s="86">
        <f>SUM(E130)</f>
        <v>2531276</v>
      </c>
    </row>
    <row r="130" spans="1:5" ht="28.5">
      <c r="A130" s="70"/>
      <c r="B130" s="52"/>
      <c r="C130" s="87">
        <v>6298</v>
      </c>
      <c r="D130" s="64" t="s">
        <v>104</v>
      </c>
      <c r="E130" s="26">
        <v>2531276</v>
      </c>
    </row>
    <row r="131" spans="1:5" ht="15.75" thickBot="1">
      <c r="A131" s="71"/>
      <c r="B131" s="72"/>
      <c r="C131" s="73"/>
      <c r="D131" s="74"/>
      <c r="E131" s="75"/>
    </row>
    <row r="132" spans="1:5" ht="12.75" customHeight="1">
      <c r="A132" s="116" t="s">
        <v>100</v>
      </c>
      <c r="B132" s="117"/>
      <c r="C132" s="117"/>
      <c r="D132" s="118"/>
      <c r="E132" s="122">
        <f>E13+E17+E23+E34+E38+E45+E79+E92+E104+E128</f>
        <v>70124428</v>
      </c>
    </row>
    <row r="133" spans="1:5" ht="13.5" customHeight="1" thickBot="1">
      <c r="A133" s="119"/>
      <c r="B133" s="120"/>
      <c r="C133" s="120"/>
      <c r="D133" s="121"/>
      <c r="E133" s="123"/>
    </row>
    <row r="134" spans="1:5" ht="13.5" customHeight="1">
      <c r="A134" s="4"/>
      <c r="B134" s="4"/>
      <c r="C134" s="4"/>
      <c r="D134" s="4"/>
      <c r="E134" s="5"/>
    </row>
    <row r="135" spans="1:5" ht="13.5" customHeight="1">
      <c r="A135" s="4"/>
      <c r="B135" s="4"/>
      <c r="C135" s="4"/>
      <c r="D135" s="4"/>
      <c r="E135" s="6"/>
    </row>
    <row r="136" spans="1:4" ht="12.75">
      <c r="A136" s="1"/>
      <c r="B136" s="7"/>
      <c r="C136" s="7"/>
      <c r="D136" s="7"/>
    </row>
    <row r="137" spans="1:4" ht="12.75">
      <c r="A137" s="1"/>
      <c r="B137" s="1"/>
      <c r="C137" s="7"/>
      <c r="D137" s="7"/>
    </row>
    <row r="138" spans="1:2" ht="12.75">
      <c r="A138" s="1"/>
      <c r="B138" s="7"/>
    </row>
    <row r="139" spans="1:5" ht="12.75">
      <c r="A139" s="1"/>
      <c r="B139" s="7"/>
      <c r="D139" s="8"/>
      <c r="E139" s="8"/>
    </row>
    <row r="140" spans="1:2" ht="12.75">
      <c r="A140" s="1"/>
      <c r="B140" s="7"/>
    </row>
    <row r="141" spans="1:2" ht="12.75">
      <c r="A141" s="1"/>
      <c r="B141" s="7"/>
    </row>
    <row r="142" spans="1:2" ht="12.75">
      <c r="A142" s="1"/>
      <c r="B142" s="7"/>
    </row>
    <row r="143" spans="1:2" ht="12.75">
      <c r="A143" s="1"/>
      <c r="B143" s="7"/>
    </row>
    <row r="144" spans="1:2" ht="12.75">
      <c r="A144" s="1"/>
      <c r="B144" s="7"/>
    </row>
    <row r="145" spans="1:2" ht="12.75">
      <c r="A145" s="1"/>
      <c r="B145" s="7"/>
    </row>
    <row r="146" spans="1:2" ht="12.75">
      <c r="A146" s="1"/>
      <c r="B146" s="7"/>
    </row>
    <row r="147" spans="1:2" ht="12.75">
      <c r="A147" s="1"/>
      <c r="B147" s="7"/>
    </row>
    <row r="148" spans="1:2" ht="12.75">
      <c r="A148" s="1"/>
      <c r="B148" s="7"/>
    </row>
    <row r="149" spans="1:2" ht="12.75">
      <c r="A149" s="1"/>
      <c r="B149" s="7"/>
    </row>
    <row r="150" spans="1:2" ht="12.75">
      <c r="A150" s="1"/>
      <c r="B150" s="7"/>
    </row>
    <row r="151" spans="1:2" ht="12.75">
      <c r="A151" s="1"/>
      <c r="B151" s="7"/>
    </row>
    <row r="152" spans="1:2" ht="12.75">
      <c r="A152" s="7"/>
      <c r="B152" s="7"/>
    </row>
  </sheetData>
  <mergeCells count="4">
    <mergeCell ref="A8:E8"/>
    <mergeCell ref="B9:D9"/>
    <mergeCell ref="A132:D133"/>
    <mergeCell ref="E132:E133"/>
  </mergeCells>
  <printOptions verticalCentered="1"/>
  <pageMargins left="1.1811023622047245" right="0.7874015748031497" top="0.3937007874015748" bottom="0.984251968503937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R14" sqref="R14"/>
    </sheetView>
  </sheetViews>
  <sheetFormatPr defaultColWidth="9.00390625" defaultRowHeight="12.75"/>
  <cols>
    <col min="1" max="1" width="5.625" style="2" customWidth="1"/>
    <col min="2" max="2" width="8.00390625" style="2" customWidth="1"/>
    <col min="3" max="3" width="7.75390625" style="2" customWidth="1"/>
    <col min="4" max="4" width="55.625" style="2" customWidth="1"/>
    <col min="5" max="5" width="13.625" style="2" hidden="1" customWidth="1"/>
    <col min="6" max="6" width="13.75390625" style="2" hidden="1" customWidth="1"/>
    <col min="7" max="7" width="13.125" style="2" hidden="1" customWidth="1"/>
    <col min="8" max="8" width="15.875" style="2" hidden="1" customWidth="1"/>
    <col min="9" max="9" width="12.75390625" style="2" hidden="1" customWidth="1"/>
    <col min="10" max="10" width="13.00390625" style="2" hidden="1" customWidth="1"/>
    <col min="11" max="12" width="13.625" style="2" hidden="1" customWidth="1"/>
    <col min="13" max="13" width="13.125" style="2" hidden="1" customWidth="1"/>
    <col min="14" max="16" width="0" style="2" hidden="1" customWidth="1"/>
    <col min="17" max="17" width="16.125" style="2" customWidth="1"/>
    <col min="18" max="18" width="13.75390625" style="2" customWidth="1"/>
    <col min="19" max="19" width="15.875" style="2" customWidth="1"/>
    <col min="20" max="20" width="11.00390625" style="2" customWidth="1"/>
    <col min="21" max="22" width="10.875" style="2" customWidth="1"/>
    <col min="23" max="23" width="13.625" style="2" customWidth="1"/>
    <col min="24" max="24" width="11.875" style="2" customWidth="1"/>
    <col min="25" max="25" width="14.75390625" style="2" customWidth="1"/>
    <col min="26" max="16384" width="9.125" style="2" customWidth="1"/>
  </cols>
  <sheetData>
    <row r="1" spans="1:4" ht="12.75">
      <c r="A1" s="1"/>
      <c r="B1" s="7"/>
      <c r="C1" s="7"/>
      <c r="D1" s="7"/>
    </row>
    <row r="2" spans="1:4" ht="12.75">
      <c r="A2" s="1"/>
      <c r="B2" s="1"/>
      <c r="C2" s="7"/>
      <c r="D2" s="7"/>
    </row>
    <row r="3" spans="1:2" ht="12.75">
      <c r="A3" s="1"/>
      <c r="B3" s="7"/>
    </row>
    <row r="4" spans="1:6" ht="12.75">
      <c r="A4" s="1"/>
      <c r="B4" s="7"/>
      <c r="D4" s="8"/>
      <c r="E4" s="8"/>
      <c r="F4" s="8"/>
    </row>
    <row r="5" spans="1:2" ht="12.75">
      <c r="A5" s="1"/>
      <c r="B5" s="7"/>
    </row>
    <row r="6" spans="1:2" ht="12.75">
      <c r="A6" s="1"/>
      <c r="B6" s="7"/>
    </row>
    <row r="7" spans="1:2" ht="12.75">
      <c r="A7" s="1"/>
      <c r="B7" s="7"/>
    </row>
    <row r="8" spans="1:2" ht="12.75">
      <c r="A8" s="1"/>
      <c r="B8" s="7"/>
    </row>
    <row r="9" spans="1:2" ht="12.75">
      <c r="A9" s="1"/>
      <c r="B9" s="7"/>
    </row>
    <row r="10" spans="1:2" ht="12.75">
      <c r="A10" s="1"/>
      <c r="B10" s="7"/>
    </row>
    <row r="11" spans="1:2" ht="12.75">
      <c r="A11" s="1"/>
      <c r="B11" s="7"/>
    </row>
    <row r="12" spans="1:2" ht="12.75">
      <c r="A12" s="1"/>
      <c r="B12" s="7"/>
    </row>
    <row r="13" spans="1:2" ht="12.75">
      <c r="A13" s="1"/>
      <c r="B13" s="7"/>
    </row>
    <row r="14" spans="1:2" ht="12.75">
      <c r="A14" s="1"/>
      <c r="B14" s="7"/>
    </row>
    <row r="15" spans="1:2" ht="12.75">
      <c r="A15" s="1"/>
      <c r="B15" s="7"/>
    </row>
    <row r="16" spans="1:2" ht="12.75">
      <c r="A16" s="1"/>
      <c r="B16" s="7"/>
    </row>
    <row r="17" spans="1:2" ht="12.75">
      <c r="A17" s="7"/>
      <c r="B17" s="7"/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2006-11-11T12:50:16Z</cp:lastPrinted>
  <dcterms:created xsi:type="dcterms:W3CDTF">2000-11-02T08:00:54Z</dcterms:created>
  <dcterms:modified xsi:type="dcterms:W3CDTF">2006-11-11T12:53:26Z</dcterms:modified>
  <cp:category/>
  <cp:version/>
  <cp:contentType/>
  <cp:contentStatus/>
</cp:coreProperties>
</file>