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<sst xmlns="http://schemas.openxmlformats.org/spreadsheetml/2006/main" count="179" uniqueCount="103">
  <si>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</si>
  <si>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</si>
  <si>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</si>
  <si>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</si>
  <si>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</si>
  <si>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</si>
  <si>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</si>
  <si>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</si>
  <si>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</si>
  <si>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</si>
  <si>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</si>
  <si>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</si>
  <si>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</si>
  <si>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</si>
  <si>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</si>
  <si>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</si>
  <si>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</si>
  <si>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</si>
  <si>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</si>
  <si>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</si>
  <si>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</si>
  <si>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</si>
  <si>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</si>
  <si>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</si>
  <si>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</si>
  <si>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</si>
  <si>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</si>
  <si>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</si>
  <si>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</si>
  <si>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</si>
  <si>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</si>
  <si>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</si>
  <si>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</si>
  <si>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</si>
  <si>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</si>
  <si>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</si>
  <si>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</si>
  <si>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</si>
  <si>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</si>
  <si>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</si>
  <si>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</si>
  <si>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</si>
  <si>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</si>
  <si>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</si>
  <si>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</si>
  <si>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</si>
  <si>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</si>
  <si>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</si>
  <si>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</si>
  <si>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</si>
  <si>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</si>
  <si>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</si>
  <si>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</si>
  <si>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</si>
  <si>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Pozostała działalność</t>
  </si>
  <si>
    <t>Załącznik Nr 2</t>
  </si>
  <si>
    <t>Ośrodki pomocy społecznej</t>
  </si>
  <si>
    <t>do Zarządzenia Nr 102/2006</t>
  </si>
  <si>
    <t>z dnia 28 lipca 2006r.</t>
  </si>
  <si>
    <t>Wpłaty na Państw.Fundusz Reh.Osób Niepełnospr.</t>
  </si>
  <si>
    <t>Zakup usług zdrowotnych</t>
  </si>
  <si>
    <t>Działalność usługowa</t>
  </si>
  <si>
    <t>Plany zagospodarowania przestrzennego</t>
  </si>
  <si>
    <t>Administracja publiczna</t>
  </si>
  <si>
    <t>Urzędy gmin</t>
  </si>
  <si>
    <t xml:space="preserve">Zakup usług pozostałych </t>
  </si>
  <si>
    <t>Bezpieczeństwo publiczne i ochrona przeciwpożarowa</t>
  </si>
  <si>
    <t>75412</t>
  </si>
  <si>
    <t>Ochotnicze straże pożarne</t>
  </si>
  <si>
    <t>4170</t>
  </si>
  <si>
    <t>75416</t>
  </si>
  <si>
    <t>Straż Miejska</t>
  </si>
  <si>
    <t>4280</t>
  </si>
  <si>
    <t xml:space="preserve">Zakup usług zdrowotnych </t>
  </si>
  <si>
    <t>Różne rozliczenia</t>
  </si>
  <si>
    <t>75818</t>
  </si>
  <si>
    <t>Rezerwy ogólne i celowe</t>
  </si>
  <si>
    <t>4810</t>
  </si>
  <si>
    <t>Rezerwy</t>
  </si>
  <si>
    <t xml:space="preserve">Ogólna - </t>
  </si>
  <si>
    <t>Oświata i wychowanie</t>
  </si>
  <si>
    <t>80101</t>
  </si>
  <si>
    <t>Szkoły podstawowe</t>
  </si>
  <si>
    <t>Stypendia dla uczniów</t>
  </si>
  <si>
    <t>4350</t>
  </si>
  <si>
    <t>Zakup usług dostępu do sieci Internet</t>
  </si>
  <si>
    <t>80110</t>
  </si>
  <si>
    <t>Gimnazja</t>
  </si>
  <si>
    <t>80114</t>
  </si>
  <si>
    <t>Zespoły obsługi ekonomiczno-administracyjnej szkół</t>
  </si>
  <si>
    <t>Edukacyjna opieka wychowawcza</t>
  </si>
  <si>
    <t>85415</t>
  </si>
  <si>
    <t>Pomoc materialna dla uczniów</t>
  </si>
  <si>
    <t>3240</t>
  </si>
  <si>
    <t>75075</t>
  </si>
  <si>
    <t>Promocja jednostek samorządu terytorialnego</t>
  </si>
  <si>
    <t>4420</t>
  </si>
  <si>
    <t>Podróże służbowe zagraniczne</t>
  </si>
  <si>
    <t>Pomoc Społeczna</t>
  </si>
  <si>
    <t>Ośrodki wsparcia</t>
  </si>
  <si>
    <t>85295</t>
  </si>
  <si>
    <t>3110</t>
  </si>
  <si>
    <t>Świadczenia społeczne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</si>
</sst>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wrapText="1"/>
    </xf>
    <xf numFmtId="3" fontId="9" fillId="0" borderId="2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8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wrapText="1"/>
    </xf>
    <xf numFmtId="0" fontId="16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3" fontId="16" fillId="0" borderId="1" xfId="0" applyNumberFormat="1" applyFont="1" applyBorder="1" applyAlignment="1">
      <alignment/>
    </xf>
    <xf numFmtId="49" fontId="4" fillId="0" borderId="41" xfId="0" applyNumberFormat="1" applyFont="1" applyAlignment="1">
      <alignment horizontal="center"/>
    </xf>
    <xf numFmtId="49" fontId="16" fillId="0" borderId="1" xfId="0" applyNumberFormat="1" applyFont="1" applyAlignment="1">
      <alignment horizontal="center"/>
    </xf>
    <xf numFmtId="3" fontId="16" fillId="0" borderId="1" xfId="0" applyNumberFormat="1" applyFont="1" applyAlignment="1">
      <alignment/>
    </xf>
    <xf numFmtId="3" fontId="8" fillId="0" borderId="1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workbookViewId="0" topLeftCell="C65">
      <selection activeCell="I65" sqref="I65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3" t="s">
        <v>55</v>
      </c>
      <c r="I1" s="54"/>
      <c r="J1" s="54"/>
    </row>
    <row r="2" spans="1:10" s="48" customFormat="1" ht="15">
      <c r="A2" s="27"/>
      <c r="B2" s="27"/>
      <c r="C2" s="27"/>
      <c r="D2" s="28"/>
      <c r="E2" s="29"/>
      <c r="F2" s="29"/>
      <c r="G2" s="30"/>
      <c r="H2" s="53" t="s">
        <v>57</v>
      </c>
      <c r="I2" s="54"/>
      <c r="J2" s="54"/>
    </row>
    <row r="3" spans="1:10" s="48" customFormat="1" ht="15">
      <c r="A3" s="27"/>
      <c r="B3" s="27"/>
      <c r="C3" s="27"/>
      <c r="D3" s="28"/>
      <c r="E3" s="29"/>
      <c r="F3" s="29"/>
      <c r="G3" s="30"/>
      <c r="H3" s="53" t="s">
        <v>49</v>
      </c>
      <c r="I3" s="54"/>
      <c r="J3" s="54"/>
    </row>
    <row r="4" spans="1:10" s="48" customFormat="1" ht="15">
      <c r="A4" s="27"/>
      <c r="B4" s="27"/>
      <c r="C4" s="27"/>
      <c r="D4" s="28"/>
      <c r="E4" s="29"/>
      <c r="F4" s="29"/>
      <c r="G4" s="30"/>
      <c r="H4" s="53" t="s">
        <v>58</v>
      </c>
      <c r="I4" s="54"/>
      <c r="J4" s="54"/>
    </row>
    <row r="5" spans="1:10" s="48" customFormat="1" ht="15.75">
      <c r="A5" s="164" t="s">
        <v>52</v>
      </c>
      <c r="B5" s="165"/>
      <c r="C5" s="165"/>
      <c r="D5" s="165"/>
      <c r="E5" s="165"/>
      <c r="F5" s="165"/>
      <c r="G5" s="166"/>
      <c r="H5" s="166"/>
      <c r="I5" s="166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162" t="s">
        <v>1</v>
      </c>
      <c r="E7" s="158" t="s">
        <v>47</v>
      </c>
      <c r="F7" s="158"/>
      <c r="G7" s="159"/>
      <c r="H7" s="160" t="s">
        <v>48</v>
      </c>
      <c r="I7" s="158"/>
      <c r="J7" s="161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163"/>
      <c r="E8" s="39" t="s">
        <v>38</v>
      </c>
      <c r="F8" s="40" t="s">
        <v>39</v>
      </c>
      <c r="G8" s="41" t="s">
        <v>46</v>
      </c>
      <c r="H8" s="55" t="s">
        <v>38</v>
      </c>
      <c r="I8" s="40" t="s">
        <v>39</v>
      </c>
      <c r="J8" s="56" t="s">
        <v>46</v>
      </c>
    </row>
    <row r="9" spans="1:10" s="48" customFormat="1" ht="15">
      <c r="A9" s="61">
        <v>710</v>
      </c>
      <c r="B9" s="124"/>
      <c r="C9" s="125"/>
      <c r="D9" s="62" t="s">
        <v>61</v>
      </c>
      <c r="E9" s="63">
        <f>SUM(E10)</f>
        <v>10000</v>
      </c>
      <c r="F9" s="63">
        <f>SUM(F10)</f>
        <v>0</v>
      </c>
      <c r="G9" s="64">
        <f>SUM(E9:F9)</f>
        <v>10000</v>
      </c>
      <c r="H9" s="63">
        <f>SUM(H10)</f>
        <v>10000</v>
      </c>
      <c r="I9" s="65"/>
      <c r="J9" s="66">
        <f>SUM(H9:I9)</f>
        <v>10000</v>
      </c>
    </row>
    <row r="10" spans="1:10" s="48" customFormat="1" ht="14.25">
      <c r="A10" s="67"/>
      <c r="B10" s="126">
        <v>71004</v>
      </c>
      <c r="C10" s="127"/>
      <c r="D10" s="69" t="s">
        <v>62</v>
      </c>
      <c r="E10" s="70">
        <f>SUM(E12)</f>
        <v>10000</v>
      </c>
      <c r="F10" s="70">
        <f>SUM(F12)</f>
        <v>0</v>
      </c>
      <c r="G10" s="71">
        <f>SUM(E10:F10)</f>
        <v>10000</v>
      </c>
      <c r="H10" s="72">
        <f>SUM(H11:H12)</f>
        <v>10000</v>
      </c>
      <c r="I10" s="73"/>
      <c r="J10" s="74">
        <f>SUM(H10:I10)</f>
        <v>10000</v>
      </c>
    </row>
    <row r="11" spans="1:10" s="48" customFormat="1" ht="14.25">
      <c r="A11" s="67"/>
      <c r="B11" s="128"/>
      <c r="C11" s="129">
        <v>4170</v>
      </c>
      <c r="D11" s="76" t="s">
        <v>53</v>
      </c>
      <c r="E11" s="77"/>
      <c r="F11" s="78"/>
      <c r="G11" s="79"/>
      <c r="H11" s="80">
        <v>10000</v>
      </c>
      <c r="I11" s="78"/>
      <c r="J11" s="81">
        <f>SUM(H11:I11)</f>
        <v>10000</v>
      </c>
    </row>
    <row r="12" spans="1:10" s="48" customFormat="1" ht="14.25">
      <c r="A12" s="67"/>
      <c r="B12" s="128"/>
      <c r="C12" s="129">
        <v>4300</v>
      </c>
      <c r="D12" s="76" t="s">
        <v>8</v>
      </c>
      <c r="E12" s="77">
        <v>10000</v>
      </c>
      <c r="F12" s="77"/>
      <c r="G12" s="79">
        <f>SUM(E12:F12)</f>
        <v>10000</v>
      </c>
      <c r="H12" s="80"/>
      <c r="I12" s="78"/>
      <c r="J12" s="81"/>
    </row>
    <row r="13" spans="1:10" s="48" customFormat="1" ht="14.25">
      <c r="A13" s="82"/>
      <c r="B13" s="130"/>
      <c r="C13" s="131"/>
      <c r="D13" s="83"/>
      <c r="E13" s="84"/>
      <c r="F13" s="85"/>
      <c r="G13" s="86"/>
      <c r="H13" s="87"/>
      <c r="I13" s="85"/>
      <c r="J13" s="88"/>
    </row>
    <row r="14" spans="1:10" s="48" customFormat="1" ht="15">
      <c r="A14" s="147">
        <v>750</v>
      </c>
      <c r="B14" s="148"/>
      <c r="C14" s="149"/>
      <c r="D14" s="150" t="s">
        <v>63</v>
      </c>
      <c r="E14" s="63">
        <f>SUM(E15+E21)</f>
        <v>32720</v>
      </c>
      <c r="F14" s="63">
        <f>SUM(F15)</f>
        <v>0</v>
      </c>
      <c r="G14" s="64">
        <f>SUM(E14:F14)</f>
        <v>32720</v>
      </c>
      <c r="H14" s="63">
        <f>SUM(H15+H21)</f>
        <v>32720</v>
      </c>
      <c r="I14" s="65"/>
      <c r="J14" s="92">
        <f>SUM(H14:I14)</f>
        <v>32720</v>
      </c>
    </row>
    <row r="15" spans="1:10" s="48" customFormat="1" ht="14.25">
      <c r="A15" s="67"/>
      <c r="B15" s="126">
        <v>75023</v>
      </c>
      <c r="C15" s="127"/>
      <c r="D15" s="69" t="s">
        <v>64</v>
      </c>
      <c r="E15" s="70">
        <f>SUM(E16:E19)</f>
        <v>31720</v>
      </c>
      <c r="F15" s="70">
        <f>SUM(F16:F19)</f>
        <v>0</v>
      </c>
      <c r="G15" s="71">
        <f>SUM(E15:F15)</f>
        <v>31720</v>
      </c>
      <c r="H15" s="70">
        <f>SUM(H16:H19)</f>
        <v>31720</v>
      </c>
      <c r="I15" s="73"/>
      <c r="J15" s="74">
        <f>SUM(H15:I15)</f>
        <v>31720</v>
      </c>
    </row>
    <row r="16" spans="1:10" s="48" customFormat="1" ht="14.25">
      <c r="A16" s="67"/>
      <c r="B16" s="128"/>
      <c r="C16" s="129">
        <v>4010</v>
      </c>
      <c r="D16" s="76" t="s">
        <v>11</v>
      </c>
      <c r="E16" s="77">
        <v>27820</v>
      </c>
      <c r="F16" s="78"/>
      <c r="G16" s="95">
        <f>SUM(E16:F16)</f>
        <v>27820</v>
      </c>
      <c r="H16" s="80"/>
      <c r="I16" s="78"/>
      <c r="J16" s="81"/>
    </row>
    <row r="17" spans="1:10" s="48" customFormat="1" ht="14.25">
      <c r="A17" s="67"/>
      <c r="B17" s="128"/>
      <c r="C17" s="129">
        <v>4040</v>
      </c>
      <c r="D17" s="76" t="s">
        <v>12</v>
      </c>
      <c r="E17" s="77"/>
      <c r="F17" s="78"/>
      <c r="G17" s="95"/>
      <c r="H17" s="80">
        <v>27820</v>
      </c>
      <c r="I17" s="78"/>
      <c r="J17" s="81">
        <f>SUM(H17:I17)</f>
        <v>27820</v>
      </c>
    </row>
    <row r="18" spans="1:10" s="48" customFormat="1" ht="14.25">
      <c r="A18" s="67"/>
      <c r="B18" s="128"/>
      <c r="C18" s="129">
        <v>4280</v>
      </c>
      <c r="D18" s="76" t="s">
        <v>60</v>
      </c>
      <c r="E18" s="77"/>
      <c r="F18" s="78"/>
      <c r="G18" s="95"/>
      <c r="H18" s="80">
        <v>3900</v>
      </c>
      <c r="I18" s="78"/>
      <c r="J18" s="81">
        <f>SUM(H18:I18)</f>
        <v>3900</v>
      </c>
    </row>
    <row r="19" spans="1:10" s="48" customFormat="1" ht="14.25">
      <c r="A19" s="67"/>
      <c r="B19" s="128"/>
      <c r="C19" s="129">
        <v>4300</v>
      </c>
      <c r="D19" s="76" t="s">
        <v>65</v>
      </c>
      <c r="E19" s="90">
        <v>3900</v>
      </c>
      <c r="F19" s="78"/>
      <c r="G19" s="95">
        <f>SUM(E19:F19)</f>
        <v>3900</v>
      </c>
      <c r="H19" s="80"/>
      <c r="I19" s="78"/>
      <c r="J19" s="81"/>
    </row>
    <row r="20" spans="1:10" s="48" customFormat="1" ht="14.25">
      <c r="A20" s="67"/>
      <c r="B20" s="128"/>
      <c r="C20" s="129"/>
      <c r="D20" s="155"/>
      <c r="E20" s="90"/>
      <c r="F20" s="78"/>
      <c r="G20" s="71"/>
      <c r="H20" s="80"/>
      <c r="I20" s="78"/>
      <c r="J20" s="81"/>
    </row>
    <row r="21" spans="1:10" s="48" customFormat="1" ht="14.25">
      <c r="A21" s="67"/>
      <c r="B21" s="152" t="s">
        <v>94</v>
      </c>
      <c r="C21" s="153"/>
      <c r="D21" s="156" t="s">
        <v>95</v>
      </c>
      <c r="E21" s="94">
        <f>SUM(E22)</f>
        <v>1000</v>
      </c>
      <c r="F21" s="78"/>
      <c r="G21" s="71">
        <f>SUM(E21:F21)</f>
        <v>1000</v>
      </c>
      <c r="H21" s="72">
        <f>SUM(H22:H23)</f>
        <v>1000</v>
      </c>
      <c r="I21" s="73"/>
      <c r="J21" s="74">
        <f>SUM(H21:I21)</f>
        <v>1000</v>
      </c>
    </row>
    <row r="22" spans="1:10" s="48" customFormat="1" ht="14.25">
      <c r="A22" s="67"/>
      <c r="B22" s="128"/>
      <c r="C22" s="129">
        <v>4300</v>
      </c>
      <c r="D22" s="76" t="s">
        <v>65</v>
      </c>
      <c r="E22" s="90">
        <v>1000</v>
      </c>
      <c r="F22" s="78"/>
      <c r="G22" s="95">
        <f>SUM(E22:F22)</f>
        <v>1000</v>
      </c>
      <c r="H22" s="80"/>
      <c r="I22" s="78"/>
      <c r="J22" s="81"/>
    </row>
    <row r="23" spans="1:10" s="48" customFormat="1" ht="14.25">
      <c r="A23" s="67"/>
      <c r="B23" s="128"/>
      <c r="C23" s="129" t="s">
        <v>96</v>
      </c>
      <c r="D23" s="155" t="s">
        <v>97</v>
      </c>
      <c r="E23" s="90"/>
      <c r="F23" s="78"/>
      <c r="G23" s="71"/>
      <c r="H23" s="80">
        <v>1000</v>
      </c>
      <c r="I23" s="78"/>
      <c r="J23" s="81">
        <f>SUM(H23:I23)</f>
        <v>1000</v>
      </c>
    </row>
    <row r="24" spans="1:10" s="48" customFormat="1" ht="14.25">
      <c r="A24" s="67"/>
      <c r="B24" s="128"/>
      <c r="C24" s="129"/>
      <c r="D24" s="155"/>
      <c r="E24" s="90"/>
      <c r="F24" s="78"/>
      <c r="G24" s="71"/>
      <c r="H24" s="80"/>
      <c r="I24" s="78"/>
      <c r="J24" s="81"/>
    </row>
    <row r="25" spans="1:10" s="48" customFormat="1" ht="14.25">
      <c r="A25" s="82"/>
      <c r="B25" s="130"/>
      <c r="C25" s="131"/>
      <c r="D25" s="83"/>
      <c r="E25" s="96"/>
      <c r="F25" s="85"/>
      <c r="G25" s="86"/>
      <c r="H25" s="87"/>
      <c r="I25" s="85"/>
      <c r="J25" s="88"/>
    </row>
    <row r="26" spans="1:10" s="48" customFormat="1" ht="30">
      <c r="A26" s="61">
        <v>754</v>
      </c>
      <c r="B26" s="124"/>
      <c r="C26" s="125"/>
      <c r="D26" s="151" t="s">
        <v>66</v>
      </c>
      <c r="E26" s="63">
        <f>E27+E31</f>
        <v>1860</v>
      </c>
      <c r="F26" s="65"/>
      <c r="G26" s="64">
        <f>SUM(E26:F26)</f>
        <v>1860</v>
      </c>
      <c r="H26" s="63">
        <f>H27+H31</f>
        <v>1860</v>
      </c>
      <c r="I26" s="65"/>
      <c r="J26" s="92">
        <f>SUM(H26:I26)</f>
        <v>1860</v>
      </c>
    </row>
    <row r="27" spans="1:10" s="48" customFormat="1" ht="14.25">
      <c r="A27" s="67"/>
      <c r="B27" s="126" t="s">
        <v>67</v>
      </c>
      <c r="C27" s="127"/>
      <c r="D27" s="69" t="s">
        <v>68</v>
      </c>
      <c r="E27" s="70">
        <f>SUM(E28:E29)</f>
        <v>1260</v>
      </c>
      <c r="F27" s="70">
        <f>SUM(F28:F29)</f>
        <v>0</v>
      </c>
      <c r="G27" s="71">
        <f>SUM(E27:F27)</f>
        <v>1260</v>
      </c>
      <c r="H27" s="70">
        <f>SUM(H28:H29)</f>
        <v>1260</v>
      </c>
      <c r="I27" s="73"/>
      <c r="J27" s="74">
        <f>SUM(H27:I27)</f>
        <v>1260</v>
      </c>
    </row>
    <row r="28" spans="1:10" s="48" customFormat="1" ht="14.25">
      <c r="A28" s="67"/>
      <c r="B28" s="128"/>
      <c r="C28" s="129" t="s">
        <v>72</v>
      </c>
      <c r="D28" s="76" t="s">
        <v>73</v>
      </c>
      <c r="E28" s="77"/>
      <c r="F28" s="78"/>
      <c r="G28" s="79"/>
      <c r="H28" s="80">
        <v>1260</v>
      </c>
      <c r="I28" s="78"/>
      <c r="J28" s="81">
        <f>SUM(H28:I28)</f>
        <v>1260</v>
      </c>
    </row>
    <row r="29" spans="1:10" s="48" customFormat="1" ht="14.25">
      <c r="A29" s="67"/>
      <c r="B29" s="128"/>
      <c r="C29" s="129" t="s">
        <v>7</v>
      </c>
      <c r="D29" s="89" t="s">
        <v>8</v>
      </c>
      <c r="E29" s="90">
        <v>1260</v>
      </c>
      <c r="F29" s="78"/>
      <c r="G29" s="79">
        <f>SUM(E29:F29)</f>
        <v>1260</v>
      </c>
      <c r="H29" s="80"/>
      <c r="I29" s="78"/>
      <c r="J29" s="81"/>
    </row>
    <row r="30" spans="1:10" s="48" customFormat="1" ht="14.25">
      <c r="A30" s="67"/>
      <c r="B30" s="128"/>
      <c r="C30" s="129"/>
      <c r="D30" s="89"/>
      <c r="E30" s="90"/>
      <c r="F30" s="78"/>
      <c r="G30" s="79"/>
      <c r="H30" s="80"/>
      <c r="I30" s="78"/>
      <c r="J30" s="81"/>
    </row>
    <row r="31" spans="1:10" s="48" customFormat="1" ht="14.25">
      <c r="A31" s="67"/>
      <c r="B31" s="126" t="s">
        <v>70</v>
      </c>
      <c r="C31" s="127"/>
      <c r="D31" s="93" t="s">
        <v>71</v>
      </c>
      <c r="E31" s="94">
        <f>SUM(E32:E33)</f>
        <v>600</v>
      </c>
      <c r="F31" s="73"/>
      <c r="G31" s="71">
        <f>SUM(E31:F31)</f>
        <v>600</v>
      </c>
      <c r="H31" s="70">
        <f>SUM(H32:H33)</f>
        <v>600</v>
      </c>
      <c r="I31" s="73"/>
      <c r="J31" s="74">
        <f>SUM(H31:I31)</f>
        <v>600</v>
      </c>
    </row>
    <row r="32" spans="1:10" s="48" customFormat="1" ht="14.25">
      <c r="A32" s="67"/>
      <c r="B32" s="128"/>
      <c r="C32" s="129" t="s">
        <v>72</v>
      </c>
      <c r="D32" s="89" t="s">
        <v>60</v>
      </c>
      <c r="E32" s="90"/>
      <c r="F32" s="78"/>
      <c r="G32" s="79"/>
      <c r="H32" s="80">
        <v>600</v>
      </c>
      <c r="I32" s="78"/>
      <c r="J32" s="81">
        <f>SUM(H32:I32)</f>
        <v>600</v>
      </c>
    </row>
    <row r="33" spans="1:10" s="48" customFormat="1" ht="14.25">
      <c r="A33" s="67"/>
      <c r="B33" s="128"/>
      <c r="C33" s="129" t="s">
        <v>7</v>
      </c>
      <c r="D33" s="89" t="s">
        <v>8</v>
      </c>
      <c r="E33" s="90">
        <v>600</v>
      </c>
      <c r="F33" s="78"/>
      <c r="G33" s="79">
        <f>SUM(E33:F33)</f>
        <v>600</v>
      </c>
      <c r="H33" s="80"/>
      <c r="I33" s="78"/>
      <c r="J33" s="81"/>
    </row>
    <row r="34" spans="1:10" s="48" customFormat="1" ht="14.25">
      <c r="A34" s="82"/>
      <c r="B34" s="130"/>
      <c r="C34" s="131"/>
      <c r="D34" s="140"/>
      <c r="E34" s="96"/>
      <c r="F34" s="85"/>
      <c r="G34" s="86"/>
      <c r="H34" s="87"/>
      <c r="I34" s="85"/>
      <c r="J34" s="88"/>
    </row>
    <row r="35" spans="1:10" s="48" customFormat="1" ht="15">
      <c r="A35" s="61">
        <v>758</v>
      </c>
      <c r="B35" s="124"/>
      <c r="C35" s="125"/>
      <c r="D35" s="62" t="s">
        <v>74</v>
      </c>
      <c r="E35" s="63">
        <f>SUM(E36)</f>
        <v>11732</v>
      </c>
      <c r="F35" s="65"/>
      <c r="G35" s="64">
        <f>SUM(E35:F35)</f>
        <v>11732</v>
      </c>
      <c r="H35" s="80"/>
      <c r="I35" s="78"/>
      <c r="J35" s="81"/>
    </row>
    <row r="36" spans="1:10" s="48" customFormat="1" ht="14.25">
      <c r="A36" s="67"/>
      <c r="B36" s="126" t="s">
        <v>75</v>
      </c>
      <c r="C36" s="127"/>
      <c r="D36" s="69" t="s">
        <v>76</v>
      </c>
      <c r="E36" s="70">
        <f>SUM(E37)</f>
        <v>11732</v>
      </c>
      <c r="F36" s="73"/>
      <c r="G36" s="71">
        <f>SUM(E36:F36)</f>
        <v>11732</v>
      </c>
      <c r="H36" s="80"/>
      <c r="I36" s="78"/>
      <c r="J36" s="81"/>
    </row>
    <row r="37" spans="1:10" s="48" customFormat="1" ht="14.25">
      <c r="A37" s="67"/>
      <c r="B37" s="128"/>
      <c r="C37" s="129" t="s">
        <v>77</v>
      </c>
      <c r="D37" s="76" t="s">
        <v>78</v>
      </c>
      <c r="E37" s="77">
        <v>11732</v>
      </c>
      <c r="F37" s="78"/>
      <c r="G37" s="79">
        <f>SUM(E37:F37)</f>
        <v>11732</v>
      </c>
      <c r="H37" s="80"/>
      <c r="I37" s="78"/>
      <c r="J37" s="81"/>
    </row>
    <row r="38" spans="1:10" s="48" customFormat="1" ht="14.25">
      <c r="A38" s="67"/>
      <c r="B38" s="128"/>
      <c r="C38" s="129"/>
      <c r="D38" s="76" t="s">
        <v>79</v>
      </c>
      <c r="E38" s="77"/>
      <c r="F38" s="78"/>
      <c r="G38" s="79"/>
      <c r="H38" s="80"/>
      <c r="I38" s="78"/>
      <c r="J38" s="81"/>
    </row>
    <row r="39" spans="1:10" s="48" customFormat="1" ht="14.25">
      <c r="A39" s="82"/>
      <c r="B39" s="130"/>
      <c r="C39" s="131"/>
      <c r="D39" s="83"/>
      <c r="E39" s="84"/>
      <c r="F39" s="85"/>
      <c r="G39" s="86"/>
      <c r="H39" s="87"/>
      <c r="I39" s="85"/>
      <c r="J39" s="88"/>
    </row>
    <row r="40" spans="1:10" s="48" customFormat="1" ht="15">
      <c r="A40" s="61">
        <v>801</v>
      </c>
      <c r="B40" s="124"/>
      <c r="C40" s="125"/>
      <c r="D40" s="141" t="s">
        <v>80</v>
      </c>
      <c r="E40" s="142">
        <f>E41+E51+E56</f>
        <v>19970</v>
      </c>
      <c r="F40" s="65"/>
      <c r="G40" s="64">
        <f>SUM(E40:F40)</f>
        <v>19970</v>
      </c>
      <c r="H40" s="142">
        <f>H41+H51+H56</f>
        <v>33379</v>
      </c>
      <c r="I40" s="65"/>
      <c r="J40" s="92">
        <f>SUM(H40:I40)</f>
        <v>33379</v>
      </c>
    </row>
    <row r="41" spans="1:10" s="48" customFormat="1" ht="14.25">
      <c r="A41" s="67"/>
      <c r="B41" s="126" t="s">
        <v>81</v>
      </c>
      <c r="C41" s="127"/>
      <c r="D41" s="93" t="s">
        <v>82</v>
      </c>
      <c r="E41" s="94">
        <f>SUM(E42:E49)</f>
        <v>4970</v>
      </c>
      <c r="F41" s="73"/>
      <c r="G41" s="71">
        <f>SUM(E41:F41)</f>
        <v>4970</v>
      </c>
      <c r="H41" s="70">
        <f>SUM(H42:H49)</f>
        <v>28379</v>
      </c>
      <c r="I41" s="73"/>
      <c r="J41" s="74">
        <f>SUM(H41:I41)</f>
        <v>28379</v>
      </c>
    </row>
    <row r="42" spans="1:10" s="48" customFormat="1" ht="14.25">
      <c r="A42" s="67"/>
      <c r="B42" s="128"/>
      <c r="C42" s="129" t="s">
        <v>69</v>
      </c>
      <c r="D42" s="89" t="s">
        <v>53</v>
      </c>
      <c r="E42" s="90"/>
      <c r="F42" s="78"/>
      <c r="G42" s="79"/>
      <c r="H42" s="80">
        <v>3000</v>
      </c>
      <c r="I42" s="78"/>
      <c r="J42" s="81">
        <f aca="true" t="shared" si="0" ref="J42:J49">SUM(H42:I42)</f>
        <v>3000</v>
      </c>
    </row>
    <row r="43" spans="1:10" s="48" customFormat="1" ht="14.25">
      <c r="A43" s="67"/>
      <c r="B43" s="128"/>
      <c r="C43" s="129" t="s">
        <v>5</v>
      </c>
      <c r="D43" s="89" t="s">
        <v>6</v>
      </c>
      <c r="E43" s="90">
        <v>380</v>
      </c>
      <c r="F43" s="78"/>
      <c r="G43" s="79">
        <f aca="true" t="shared" si="1" ref="G43:G48">SUM(E43:F43)</f>
        <v>380</v>
      </c>
      <c r="H43" s="80">
        <v>13409</v>
      </c>
      <c r="I43" s="78"/>
      <c r="J43" s="81">
        <f t="shared" si="0"/>
        <v>13409</v>
      </c>
    </row>
    <row r="44" spans="1:10" s="48" customFormat="1" ht="14.25">
      <c r="A44" s="67"/>
      <c r="B44" s="128"/>
      <c r="C44" s="129" t="s">
        <v>9</v>
      </c>
      <c r="D44" s="89" t="s">
        <v>10</v>
      </c>
      <c r="E44" s="90"/>
      <c r="F44" s="78"/>
      <c r="G44" s="79"/>
      <c r="H44" s="80">
        <v>7000</v>
      </c>
      <c r="I44" s="78"/>
      <c r="J44" s="81">
        <f t="shared" si="0"/>
        <v>7000</v>
      </c>
    </row>
    <row r="45" spans="1:10" s="48" customFormat="1" ht="14.25">
      <c r="A45" s="67"/>
      <c r="B45" s="128"/>
      <c r="C45" s="129" t="s">
        <v>72</v>
      </c>
      <c r="D45" s="89" t="s">
        <v>60</v>
      </c>
      <c r="E45" s="90"/>
      <c r="F45" s="78"/>
      <c r="G45" s="79"/>
      <c r="H45" s="80">
        <v>3000</v>
      </c>
      <c r="I45" s="78"/>
      <c r="J45" s="81">
        <f t="shared" si="0"/>
        <v>3000</v>
      </c>
    </row>
    <row r="46" spans="1:10" s="48" customFormat="1" ht="14.25">
      <c r="A46" s="67"/>
      <c r="B46" s="128"/>
      <c r="C46" s="129" t="s">
        <v>7</v>
      </c>
      <c r="D46" s="89" t="s">
        <v>8</v>
      </c>
      <c r="E46" s="90">
        <v>4450</v>
      </c>
      <c r="F46" s="78"/>
      <c r="G46" s="79">
        <f t="shared" si="1"/>
        <v>4450</v>
      </c>
      <c r="H46" s="80"/>
      <c r="I46" s="78"/>
      <c r="J46" s="81"/>
    </row>
    <row r="47" spans="1:10" s="48" customFormat="1" ht="14.25">
      <c r="A47" s="67"/>
      <c r="B47" s="128"/>
      <c r="C47" s="129" t="s">
        <v>84</v>
      </c>
      <c r="D47" s="89" t="s">
        <v>85</v>
      </c>
      <c r="E47" s="90"/>
      <c r="F47" s="78"/>
      <c r="G47" s="79"/>
      <c r="H47" s="80">
        <v>230</v>
      </c>
      <c r="I47" s="78"/>
      <c r="J47" s="81">
        <f t="shared" si="0"/>
        <v>230</v>
      </c>
    </row>
    <row r="48" spans="1:10" s="48" customFormat="1" ht="14.25">
      <c r="A48" s="67"/>
      <c r="B48" s="128"/>
      <c r="C48" s="129" t="s">
        <v>29</v>
      </c>
      <c r="D48" s="89" t="s">
        <v>15</v>
      </c>
      <c r="E48" s="90">
        <v>140</v>
      </c>
      <c r="F48" s="78"/>
      <c r="G48" s="79">
        <f t="shared" si="1"/>
        <v>140</v>
      </c>
      <c r="H48" s="80"/>
      <c r="I48" s="78"/>
      <c r="J48" s="81"/>
    </row>
    <row r="49" spans="1:10" s="48" customFormat="1" ht="14.25">
      <c r="A49" s="67"/>
      <c r="B49" s="128"/>
      <c r="C49" s="129" t="s">
        <v>25</v>
      </c>
      <c r="D49" s="89" t="s">
        <v>30</v>
      </c>
      <c r="E49" s="90"/>
      <c r="F49" s="78"/>
      <c r="G49" s="79"/>
      <c r="H49" s="80">
        <v>1740</v>
      </c>
      <c r="I49" s="78"/>
      <c r="J49" s="81">
        <f t="shared" si="0"/>
        <v>1740</v>
      </c>
    </row>
    <row r="50" spans="1:10" s="48" customFormat="1" ht="14.25">
      <c r="A50" s="67"/>
      <c r="B50" s="128"/>
      <c r="C50" s="129"/>
      <c r="D50" s="89"/>
      <c r="E50" s="90"/>
      <c r="F50" s="78"/>
      <c r="G50" s="79"/>
      <c r="H50" s="80"/>
      <c r="I50" s="78"/>
      <c r="J50" s="81"/>
    </row>
    <row r="51" spans="1:10" s="48" customFormat="1" ht="14.25">
      <c r="A51" s="67"/>
      <c r="B51" s="126" t="s">
        <v>86</v>
      </c>
      <c r="C51" s="127"/>
      <c r="D51" s="93" t="s">
        <v>87</v>
      </c>
      <c r="E51" s="94">
        <f>SUM(E53:E54)</f>
        <v>700</v>
      </c>
      <c r="F51" s="73"/>
      <c r="G51" s="71">
        <f>SUM(E51:F51)</f>
        <v>700</v>
      </c>
      <c r="H51" s="94">
        <f>SUM(H52:H54)</f>
        <v>3200</v>
      </c>
      <c r="I51" s="73"/>
      <c r="J51" s="74">
        <f>SUM(H51:I51)</f>
        <v>3200</v>
      </c>
    </row>
    <row r="52" spans="1:10" s="48" customFormat="1" ht="14.25">
      <c r="A52" s="67"/>
      <c r="B52" s="126"/>
      <c r="C52" s="129" t="s">
        <v>9</v>
      </c>
      <c r="D52" s="89" t="s">
        <v>10</v>
      </c>
      <c r="E52" s="94"/>
      <c r="F52" s="73"/>
      <c r="G52" s="71"/>
      <c r="H52" s="77">
        <v>2500</v>
      </c>
      <c r="I52" s="78"/>
      <c r="J52" s="81">
        <f>SUM(H52:I52)</f>
        <v>2500</v>
      </c>
    </row>
    <row r="53" spans="1:10" s="48" customFormat="1" ht="14.25">
      <c r="A53" s="67"/>
      <c r="B53" s="128"/>
      <c r="C53" s="129" t="s">
        <v>72</v>
      </c>
      <c r="D53" s="89" t="s">
        <v>60</v>
      </c>
      <c r="E53" s="90"/>
      <c r="F53" s="78"/>
      <c r="G53" s="79"/>
      <c r="H53" s="80">
        <v>700</v>
      </c>
      <c r="I53" s="78"/>
      <c r="J53" s="81">
        <f>SUM(H53:I53)</f>
        <v>700</v>
      </c>
    </row>
    <row r="54" spans="1:10" s="48" customFormat="1" ht="14.25">
      <c r="A54" s="67"/>
      <c r="B54" s="128"/>
      <c r="C54" s="129" t="s">
        <v>7</v>
      </c>
      <c r="D54" s="89" t="s">
        <v>8</v>
      </c>
      <c r="E54" s="90">
        <v>700</v>
      </c>
      <c r="F54" s="78"/>
      <c r="G54" s="79">
        <f>SUM(E54:F54)</f>
        <v>700</v>
      </c>
      <c r="H54" s="80"/>
      <c r="I54" s="78"/>
      <c r="J54" s="81"/>
    </row>
    <row r="55" spans="1:10" s="48" customFormat="1" ht="14.25">
      <c r="A55" s="67"/>
      <c r="B55" s="128"/>
      <c r="C55" s="129"/>
      <c r="D55" s="89"/>
      <c r="E55" s="90"/>
      <c r="F55" s="78"/>
      <c r="G55" s="79"/>
      <c r="H55" s="80"/>
      <c r="I55" s="78"/>
      <c r="J55" s="81"/>
    </row>
    <row r="56" spans="1:10" s="48" customFormat="1" ht="14.25">
      <c r="A56" s="67"/>
      <c r="B56" s="126" t="s">
        <v>88</v>
      </c>
      <c r="C56" s="127"/>
      <c r="D56" s="93" t="s">
        <v>89</v>
      </c>
      <c r="E56" s="94">
        <f>SUM(E57:E62)</f>
        <v>14300</v>
      </c>
      <c r="F56" s="73"/>
      <c r="G56" s="71">
        <f>SUM(E56:F56)</f>
        <v>14300</v>
      </c>
      <c r="H56" s="94">
        <f>SUM(H57:H62)</f>
        <v>1800</v>
      </c>
      <c r="I56" s="73"/>
      <c r="J56" s="74">
        <f>SUM(H56:I56)</f>
        <v>1800</v>
      </c>
    </row>
    <row r="57" spans="1:10" s="48" customFormat="1" ht="14.25">
      <c r="A57" s="67"/>
      <c r="B57" s="128"/>
      <c r="C57" s="129" t="s">
        <v>17</v>
      </c>
      <c r="D57" s="89" t="s">
        <v>26</v>
      </c>
      <c r="E57" s="90"/>
      <c r="F57" s="78"/>
      <c r="G57" s="79"/>
      <c r="H57" s="80">
        <v>800</v>
      </c>
      <c r="I57" s="78"/>
      <c r="J57" s="81">
        <f aca="true" t="shared" si="2" ref="J57:J62">SUM(H57:I57)</f>
        <v>800</v>
      </c>
    </row>
    <row r="58" spans="1:10" s="48" customFormat="1" ht="14.25">
      <c r="A58" s="67"/>
      <c r="B58" s="128"/>
      <c r="C58" s="129">
        <v>4010</v>
      </c>
      <c r="D58" s="76" t="s">
        <v>11</v>
      </c>
      <c r="E58" s="90">
        <v>12500</v>
      </c>
      <c r="F58" s="78"/>
      <c r="G58" s="79">
        <f>SUM(E58:F58)</f>
        <v>12500</v>
      </c>
      <c r="H58" s="80"/>
      <c r="I58" s="78"/>
      <c r="J58" s="81"/>
    </row>
    <row r="59" spans="1:10" s="48" customFormat="1" ht="14.25">
      <c r="A59" s="67"/>
      <c r="B59" s="128"/>
      <c r="C59" s="129" t="s">
        <v>69</v>
      </c>
      <c r="D59" s="89" t="s">
        <v>53</v>
      </c>
      <c r="E59" s="90">
        <v>1800</v>
      </c>
      <c r="F59" s="78"/>
      <c r="G59" s="79">
        <f>SUM(E59:F59)</f>
        <v>1800</v>
      </c>
      <c r="H59" s="80"/>
      <c r="I59" s="78"/>
      <c r="J59" s="81"/>
    </row>
    <row r="60" spans="1:10" s="48" customFormat="1" ht="14.25">
      <c r="A60" s="67"/>
      <c r="B60" s="128"/>
      <c r="C60" s="129" t="s">
        <v>72</v>
      </c>
      <c r="D60" s="89" t="s">
        <v>60</v>
      </c>
      <c r="E60" s="90"/>
      <c r="F60" s="78"/>
      <c r="G60" s="79"/>
      <c r="H60" s="80">
        <v>500</v>
      </c>
      <c r="I60" s="78"/>
      <c r="J60" s="81">
        <f t="shared" si="2"/>
        <v>500</v>
      </c>
    </row>
    <row r="61" spans="1:10" s="48" customFormat="1" ht="14.25">
      <c r="A61" s="67"/>
      <c r="B61" s="128"/>
      <c r="C61" s="129" t="s">
        <v>7</v>
      </c>
      <c r="D61" s="89" t="s">
        <v>8</v>
      </c>
      <c r="E61" s="90">
        <v>0</v>
      </c>
      <c r="F61" s="78"/>
      <c r="G61" s="79">
        <f>SUM(E61:F61)</f>
        <v>0</v>
      </c>
      <c r="H61" s="80"/>
      <c r="I61" s="78"/>
      <c r="J61" s="81"/>
    </row>
    <row r="62" spans="1:10" s="48" customFormat="1" ht="14.25">
      <c r="A62" s="67"/>
      <c r="B62" s="128"/>
      <c r="C62" s="129" t="s">
        <v>84</v>
      </c>
      <c r="D62" s="89" t="s">
        <v>85</v>
      </c>
      <c r="E62" s="90"/>
      <c r="F62" s="78"/>
      <c r="G62" s="79"/>
      <c r="H62" s="80">
        <v>500</v>
      </c>
      <c r="I62" s="78"/>
      <c r="J62" s="81">
        <f t="shared" si="2"/>
        <v>500</v>
      </c>
    </row>
    <row r="63" spans="1:10" s="48" customFormat="1" ht="14.25">
      <c r="A63" s="82"/>
      <c r="B63" s="130"/>
      <c r="C63" s="131"/>
      <c r="D63" s="140"/>
      <c r="E63" s="96"/>
      <c r="F63" s="85"/>
      <c r="G63" s="86"/>
      <c r="H63" s="87"/>
      <c r="I63" s="85"/>
      <c r="J63" s="88"/>
    </row>
    <row r="64" spans="1:10" s="48" customFormat="1" ht="15" customHeight="1">
      <c r="A64" s="61">
        <v>852</v>
      </c>
      <c r="B64" s="133"/>
      <c r="C64" s="132"/>
      <c r="D64" s="157" t="s">
        <v>98</v>
      </c>
      <c r="E64" s="49">
        <f>SUM(E65+E74+E79)</f>
        <v>123800</v>
      </c>
      <c r="F64" s="49">
        <f>SUM(F65+F74+F79)</f>
        <v>0</v>
      </c>
      <c r="G64" s="97">
        <f>SUM(E64:F64)</f>
        <v>123800</v>
      </c>
      <c r="H64" s="49">
        <f>SUM(H65+H74+H79)</f>
        <v>123800</v>
      </c>
      <c r="I64" s="49">
        <f>SUM(I65+I74+I79)</f>
        <v>275000</v>
      </c>
      <c r="J64" s="98">
        <f>SUM(H64:I64)</f>
        <v>398800</v>
      </c>
    </row>
    <row r="65" spans="1:10" s="48" customFormat="1" ht="15" customHeight="1">
      <c r="A65" s="61"/>
      <c r="B65" s="133">
        <v>85203</v>
      </c>
      <c r="C65" s="132"/>
      <c r="D65" s="154" t="s">
        <v>99</v>
      </c>
      <c r="E65" s="50">
        <f>SUM(E66:E71)</f>
        <v>0</v>
      </c>
      <c r="F65" s="50"/>
      <c r="G65" s="99">
        <f>SUM(E65:F65)</f>
        <v>0</v>
      </c>
      <c r="H65" s="50">
        <f>SUM(H66:H71)</f>
        <v>0</v>
      </c>
      <c r="I65" s="50">
        <f>SUM(I66:I72)</f>
        <v>275000</v>
      </c>
      <c r="J65" s="100">
        <f>SUM(H65:I65)</f>
        <v>275000</v>
      </c>
    </row>
    <row r="66" spans="1:10" s="48" customFormat="1" ht="15" customHeight="1">
      <c r="A66" s="61"/>
      <c r="B66" s="133"/>
      <c r="C66" s="132">
        <v>4010</v>
      </c>
      <c r="D66" s="75" t="s">
        <v>11</v>
      </c>
      <c r="E66" s="23"/>
      <c r="F66" s="23"/>
      <c r="G66" s="101"/>
      <c r="H66" s="57"/>
      <c r="I66" s="23">
        <v>25000</v>
      </c>
      <c r="J66" s="102">
        <f>SUM(H66:I66)</f>
        <v>25000</v>
      </c>
    </row>
    <row r="67" spans="1:10" s="48" customFormat="1" ht="15" customHeight="1">
      <c r="A67" s="61"/>
      <c r="B67" s="133"/>
      <c r="C67" s="132">
        <v>4110</v>
      </c>
      <c r="D67" s="75" t="s">
        <v>13</v>
      </c>
      <c r="E67" s="23"/>
      <c r="F67" s="23"/>
      <c r="G67" s="101"/>
      <c r="H67" s="57"/>
      <c r="I67" s="23">
        <v>4360</v>
      </c>
      <c r="J67" s="102">
        <f aca="true" t="shared" si="3" ref="J67:J72">SUM(H67:I67)</f>
        <v>4360</v>
      </c>
    </row>
    <row r="68" spans="1:10" s="48" customFormat="1" ht="15" customHeight="1">
      <c r="A68" s="61"/>
      <c r="B68" s="133"/>
      <c r="C68" s="132">
        <v>4120</v>
      </c>
      <c r="D68" s="75" t="s">
        <v>23</v>
      </c>
      <c r="E68" s="23"/>
      <c r="F68" s="23"/>
      <c r="G68" s="101"/>
      <c r="H68" s="57"/>
      <c r="I68" s="23">
        <v>640</v>
      </c>
      <c r="J68" s="102">
        <f t="shared" si="3"/>
        <v>640</v>
      </c>
    </row>
    <row r="69" spans="1:10" s="48" customFormat="1" ht="15" customHeight="1">
      <c r="A69" s="61"/>
      <c r="B69" s="133"/>
      <c r="C69" s="132">
        <v>4170</v>
      </c>
      <c r="D69" s="75" t="s">
        <v>53</v>
      </c>
      <c r="E69" s="23"/>
      <c r="F69" s="23"/>
      <c r="G69" s="101"/>
      <c r="H69" s="57"/>
      <c r="I69" s="23">
        <v>7000</v>
      </c>
      <c r="J69" s="102">
        <f t="shared" si="3"/>
        <v>7000</v>
      </c>
    </row>
    <row r="70" spans="1:10" s="48" customFormat="1" ht="15" customHeight="1">
      <c r="A70" s="61"/>
      <c r="B70" s="133"/>
      <c r="C70" s="132">
        <v>4210</v>
      </c>
      <c r="D70" s="75" t="s">
        <v>6</v>
      </c>
      <c r="E70" s="23"/>
      <c r="F70" s="23"/>
      <c r="G70" s="101"/>
      <c r="H70" s="57"/>
      <c r="I70" s="23">
        <v>82000</v>
      </c>
      <c r="J70" s="102">
        <f t="shared" si="3"/>
        <v>82000</v>
      </c>
    </row>
    <row r="71" spans="1:10" s="48" customFormat="1" ht="15">
      <c r="A71" s="61"/>
      <c r="B71" s="133"/>
      <c r="C71" s="132">
        <v>4270</v>
      </c>
      <c r="D71" s="75" t="s">
        <v>10</v>
      </c>
      <c r="E71" s="23"/>
      <c r="F71" s="23"/>
      <c r="G71" s="101"/>
      <c r="H71" s="57"/>
      <c r="I71" s="23">
        <v>150000</v>
      </c>
      <c r="J71" s="102">
        <f t="shared" si="3"/>
        <v>150000</v>
      </c>
    </row>
    <row r="72" spans="1:10" s="48" customFormat="1" ht="15">
      <c r="A72" s="61"/>
      <c r="B72" s="133"/>
      <c r="C72" s="129" t="s">
        <v>7</v>
      </c>
      <c r="D72" s="89" t="s">
        <v>8</v>
      </c>
      <c r="E72" s="23"/>
      <c r="F72" s="23"/>
      <c r="G72" s="101"/>
      <c r="H72" s="57"/>
      <c r="I72" s="167">
        <v>6000</v>
      </c>
      <c r="J72" s="105">
        <f t="shared" si="3"/>
        <v>6000</v>
      </c>
    </row>
    <row r="73" spans="1:10" s="48" customFormat="1" ht="15" customHeight="1">
      <c r="A73" s="61"/>
      <c r="B73" s="133"/>
      <c r="C73" s="132"/>
      <c r="D73" s="75"/>
      <c r="E73" s="23"/>
      <c r="F73" s="23"/>
      <c r="G73" s="101"/>
      <c r="H73" s="57"/>
      <c r="I73" s="104"/>
      <c r="J73" s="105"/>
    </row>
    <row r="74" spans="1:10" s="48" customFormat="1" ht="15" customHeight="1">
      <c r="A74" s="61"/>
      <c r="B74" s="133">
        <v>85219</v>
      </c>
      <c r="C74" s="132"/>
      <c r="D74" s="68" t="s">
        <v>56</v>
      </c>
      <c r="E74" s="50">
        <f>SUM(E75:E77)</f>
        <v>6100</v>
      </c>
      <c r="F74" s="50"/>
      <c r="G74" s="99">
        <f>SUM(E74:F74)</f>
        <v>6100</v>
      </c>
      <c r="H74" s="50">
        <f>SUM(H75:H77)</f>
        <v>6100</v>
      </c>
      <c r="I74" s="50">
        <f>SUM(I75:I77)</f>
        <v>0</v>
      </c>
      <c r="J74" s="106">
        <f>SUM(H74:I74)</f>
        <v>6100</v>
      </c>
    </row>
    <row r="75" spans="1:10" s="48" customFormat="1" ht="15" customHeight="1">
      <c r="A75" s="61"/>
      <c r="B75" s="133"/>
      <c r="C75" s="132">
        <v>4140</v>
      </c>
      <c r="D75" s="75" t="s">
        <v>59</v>
      </c>
      <c r="E75" s="23"/>
      <c r="F75" s="23"/>
      <c r="G75" s="101"/>
      <c r="H75" s="57">
        <v>6000</v>
      </c>
      <c r="I75" s="104"/>
      <c r="J75" s="105">
        <f>SUM(H75:I75)</f>
        <v>6000</v>
      </c>
    </row>
    <row r="76" spans="1:10" s="48" customFormat="1" ht="15">
      <c r="A76" s="61"/>
      <c r="B76" s="133"/>
      <c r="C76" s="132">
        <v>4280</v>
      </c>
      <c r="D76" s="75" t="s">
        <v>60</v>
      </c>
      <c r="E76" s="23"/>
      <c r="F76" s="23"/>
      <c r="G76" s="101"/>
      <c r="H76" s="57">
        <v>100</v>
      </c>
      <c r="I76" s="104"/>
      <c r="J76" s="105">
        <f>SUM(H76:I76)</f>
        <v>100</v>
      </c>
    </row>
    <row r="77" spans="1:10" s="48" customFormat="1" ht="15">
      <c r="A77" s="61"/>
      <c r="B77" s="133"/>
      <c r="C77" s="132">
        <v>4300</v>
      </c>
      <c r="D77" s="75" t="s">
        <v>8</v>
      </c>
      <c r="E77" s="23">
        <v>6100</v>
      </c>
      <c r="F77" s="23"/>
      <c r="G77" s="101">
        <f>SUM(E77:F77)</f>
        <v>6100</v>
      </c>
      <c r="H77" s="57"/>
      <c r="I77" s="104"/>
      <c r="J77" s="105"/>
    </row>
    <row r="78" spans="1:10" s="48" customFormat="1" ht="15">
      <c r="A78" s="61"/>
      <c r="B78" s="133"/>
      <c r="C78" s="132"/>
      <c r="D78" s="91"/>
      <c r="E78" s="23"/>
      <c r="F78" s="23"/>
      <c r="G78" s="101"/>
      <c r="H78" s="57"/>
      <c r="I78" s="104"/>
      <c r="J78" s="105"/>
    </row>
    <row r="79" spans="1:10" s="48" customFormat="1" ht="15">
      <c r="A79" s="61"/>
      <c r="B79" s="133" t="s">
        <v>100</v>
      </c>
      <c r="C79" s="132"/>
      <c r="D79" s="103" t="s">
        <v>54</v>
      </c>
      <c r="E79" s="50">
        <f>SUM(E80:E81)</f>
        <v>117700</v>
      </c>
      <c r="F79" s="50"/>
      <c r="G79" s="99">
        <f>SUM(E79:F79)</f>
        <v>117700</v>
      </c>
      <c r="H79" s="58">
        <f>SUM(H80:H81)</f>
        <v>117700</v>
      </c>
      <c r="I79" s="117"/>
      <c r="J79" s="106">
        <f>SUM(H79:I79)</f>
        <v>117700</v>
      </c>
    </row>
    <row r="80" spans="1:10" s="48" customFormat="1" ht="15">
      <c r="A80" s="61"/>
      <c r="B80" s="133"/>
      <c r="C80" s="132" t="s">
        <v>101</v>
      </c>
      <c r="D80" s="91" t="s">
        <v>102</v>
      </c>
      <c r="E80" s="23">
        <v>117700</v>
      </c>
      <c r="F80" s="23"/>
      <c r="G80" s="101">
        <f>SUM(E80:F80)</f>
        <v>117700</v>
      </c>
      <c r="H80" s="57"/>
      <c r="I80" s="104"/>
      <c r="J80" s="105"/>
    </row>
    <row r="81" spans="1:10" s="48" customFormat="1" ht="15">
      <c r="A81" s="61"/>
      <c r="B81" s="133"/>
      <c r="C81" s="132" t="s">
        <v>5</v>
      </c>
      <c r="D81" s="91" t="s">
        <v>6</v>
      </c>
      <c r="E81" s="23"/>
      <c r="F81" s="23"/>
      <c r="G81" s="101"/>
      <c r="H81" s="57">
        <v>117700</v>
      </c>
      <c r="I81" s="104"/>
      <c r="J81" s="105">
        <f>SUM(H81:I81)</f>
        <v>117700</v>
      </c>
    </row>
    <row r="82" spans="1:10" s="48" customFormat="1" ht="15" customHeight="1">
      <c r="A82" s="107"/>
      <c r="B82" s="134"/>
      <c r="C82" s="135"/>
      <c r="D82" s="108"/>
      <c r="E82" s="60"/>
      <c r="F82" s="109"/>
      <c r="G82" s="110"/>
      <c r="H82" s="60"/>
      <c r="I82" s="111"/>
      <c r="J82" s="112"/>
    </row>
    <row r="83" spans="1:10" s="48" customFormat="1" ht="15" customHeight="1">
      <c r="A83" s="143">
        <v>854</v>
      </c>
      <c r="B83" s="144"/>
      <c r="C83" s="145"/>
      <c r="D83" s="146" t="s">
        <v>90</v>
      </c>
      <c r="E83" s="49">
        <f>SUM(E84)</f>
        <v>0</v>
      </c>
      <c r="F83" s="49"/>
      <c r="G83" s="97">
        <f>SUM(E83:F83)</f>
        <v>0</v>
      </c>
      <c r="H83" s="59">
        <f>SUM(H84)</f>
        <v>11363</v>
      </c>
      <c r="I83" s="113"/>
      <c r="J83" s="114">
        <f>SUM(H83:I83)</f>
        <v>11363</v>
      </c>
    </row>
    <row r="84" spans="1:10" s="48" customFormat="1" ht="15">
      <c r="A84" s="115"/>
      <c r="B84" s="136" t="s">
        <v>91</v>
      </c>
      <c r="C84" s="137"/>
      <c r="D84" s="116" t="s">
        <v>92</v>
      </c>
      <c r="E84" s="58">
        <f>SUM(E85:E85)</f>
        <v>0</v>
      </c>
      <c r="F84" s="50"/>
      <c r="G84" s="99">
        <f>SUM(E84:F84)</f>
        <v>0</v>
      </c>
      <c r="H84" s="58">
        <f>SUM(H85:H85)</f>
        <v>11363</v>
      </c>
      <c r="I84" s="117"/>
      <c r="J84" s="106">
        <f>SUM(H84:I84)</f>
        <v>11363</v>
      </c>
    </row>
    <row r="85" spans="1:10" s="48" customFormat="1" ht="15">
      <c r="A85" s="115"/>
      <c r="B85" s="136"/>
      <c r="C85" s="137" t="s">
        <v>93</v>
      </c>
      <c r="D85" s="118" t="s">
        <v>83</v>
      </c>
      <c r="E85" s="57"/>
      <c r="F85" s="50"/>
      <c r="G85" s="101"/>
      <c r="H85" s="57">
        <v>11363</v>
      </c>
      <c r="I85" s="117"/>
      <c r="J85" s="105">
        <f>SUM(H85:I85)</f>
        <v>11363</v>
      </c>
    </row>
    <row r="86" spans="1:10" s="48" customFormat="1" ht="15">
      <c r="A86" s="119"/>
      <c r="B86" s="138"/>
      <c r="C86" s="139"/>
      <c r="D86" s="120"/>
      <c r="E86" s="51"/>
      <c r="F86" s="51"/>
      <c r="G86" s="121"/>
      <c r="H86" s="51"/>
      <c r="I86" s="122"/>
      <c r="J86" s="123"/>
    </row>
    <row r="87" spans="1:10" ht="18.75" customHeight="1">
      <c r="A87" s="42"/>
      <c r="B87" s="24"/>
      <c r="C87" s="25"/>
      <c r="D87" s="26" t="s">
        <v>36</v>
      </c>
      <c r="E87" s="52">
        <f>E9+E14+E26+E35+E40+E64+E83</f>
        <v>200082</v>
      </c>
      <c r="F87" s="52">
        <f>F9+F14+F26+F35+F40+F64+F83</f>
        <v>0</v>
      </c>
      <c r="G87" s="52">
        <f>G9+G14+G26+G35+G40+G64+G83</f>
        <v>200082</v>
      </c>
      <c r="H87" s="52">
        <f>H9+H14+H26+H35+H40+H64+H83</f>
        <v>213122</v>
      </c>
      <c r="I87" s="52">
        <f>I9+I14+I26+I35+I40+I64+I83</f>
        <v>275000</v>
      </c>
      <c r="J87" s="52">
        <f>J9+J14+J26+J35+J40+J64+J83</f>
        <v>488122</v>
      </c>
    </row>
    <row r="88" spans="1:7" ht="15">
      <c r="A88" s="45"/>
      <c r="B88" s="27"/>
      <c r="C88" s="27"/>
      <c r="D88" s="27"/>
      <c r="E88" s="46"/>
      <c r="F88" s="47"/>
      <c r="G88" s="32"/>
    </row>
    <row r="89" spans="1:10" ht="15">
      <c r="A89" s="45"/>
      <c r="B89" s="27"/>
      <c r="C89" s="27"/>
      <c r="D89" s="27"/>
      <c r="E89" s="46"/>
      <c r="F89" s="46"/>
      <c r="G89" s="32"/>
      <c r="I89" s="44"/>
      <c r="J89" s="43"/>
    </row>
    <row r="90" spans="1:10" ht="15">
      <c r="A90" s="45"/>
      <c r="B90" s="27"/>
      <c r="C90" s="27"/>
      <c r="D90" s="27"/>
      <c r="E90" s="46"/>
      <c r="F90" s="46"/>
      <c r="G90" s="32"/>
      <c r="I90" s="46" t="s">
        <v>50</v>
      </c>
      <c r="J90" s="47"/>
    </row>
    <row r="91" spans="9:10" ht="14.25">
      <c r="I91" s="46"/>
      <c r="J91" s="46"/>
    </row>
    <row r="92" spans="9:10" ht="14.25">
      <c r="I92" s="46"/>
      <c r="J92" s="46"/>
    </row>
    <row r="93" ht="14.25">
      <c r="I93" s="31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2006-08-08T13:18:01Z</cp:lastPrinted>
  <dcterms:created xsi:type="dcterms:W3CDTF">2000-11-02T08:00:54Z</dcterms:created>
  <dcterms:modified xsi:type="dcterms:W3CDTF">2006-08-08T13:18:04Z</dcterms:modified>
  <cp:category/>
  <cp:version/>
  <cp:contentType/>
  <cp:contentStatus/>
  <cp:revision>1</cp:revision>
</cp:coreProperties>
</file>