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<sst xmlns="http://schemas.openxmlformats.org/spreadsheetml/2006/main" count="245" uniqueCount="112">
  <si>
    <t>Załącznik Nr 2</t>
  </si>
  <si>
    <t>Burmistrza Wyszkowa</t>
  </si>
  <si>
    <t>Zmiana plan wydatków budżetu gminy na 2006 rok.</t>
  </si>
  <si>
    <t>Klasyfikacja budżet.</t>
  </si>
  <si>
    <t>Treść</t>
  </si>
  <si>
    <t>Zmniejszenia</t>
  </si>
  <si>
    <t>Zwiększenia</t>
  </si>
  <si>
    <t>Dział</t>
  </si>
  <si>
    <t>Rozdz.</t>
  </si>
  <si>
    <t>Par.</t>
  </si>
  <si>
    <t>Wydatki na zadania własne</t>
  </si>
  <si>
    <t>Wydatki na zadania zlecone</t>
  </si>
  <si>
    <t>Razem plan na 2005</t>
  </si>
  <si>
    <t>Administracja publiczna</t>
  </si>
  <si>
    <t>Urzędy gmin</t>
  </si>
  <si>
    <t>4210</t>
  </si>
  <si>
    <t>Zakup materiałów i wyposażenia</t>
  </si>
  <si>
    <t>Urzędy nacz.org.wł. państw.,kontroli i ochr.prawa oraz sądownictwa</t>
  </si>
  <si>
    <t>3030</t>
  </si>
  <si>
    <t>Różne wydatki na rzecz osób fizycznych</t>
  </si>
  <si>
    <t>4110</t>
  </si>
  <si>
    <t>Składki na ubezpieczenia społeczne</t>
  </si>
  <si>
    <t>4120</t>
  </si>
  <si>
    <t>4170</t>
  </si>
  <si>
    <t>Wynagrodzenia bezosobowe</t>
  </si>
  <si>
    <t>4300</t>
  </si>
  <si>
    <t>Zakup usług pozostałych</t>
  </si>
  <si>
    <t>4410</t>
  </si>
  <si>
    <t>Podróże służbowe krajowe</t>
  </si>
  <si>
    <t>Bezpieczeństwo publiczne i ochrona przeciwpożarowa</t>
  </si>
  <si>
    <t>75416</t>
  </si>
  <si>
    <t>Straż Miejska</t>
  </si>
  <si>
    <t>4350</t>
  </si>
  <si>
    <t>Zakup usług dostępu do sieci Internet</t>
  </si>
  <si>
    <t>Różne rozliczenia</t>
  </si>
  <si>
    <t>75818</t>
  </si>
  <si>
    <t>Rezerwy ogólne i celowe</t>
  </si>
  <si>
    <t>4810</t>
  </si>
  <si>
    <t>Rezerwy</t>
  </si>
  <si>
    <t xml:space="preserve">Ogólna - </t>
  </si>
  <si>
    <t>Oświata i wychowanie</t>
  </si>
  <si>
    <t>80101</t>
  </si>
  <si>
    <t>Szkoły podstawowe</t>
  </si>
  <si>
    <t>3020</t>
  </si>
  <si>
    <t>Nagrody i wydatki osobowe nie zaliczone do wynagr.</t>
  </si>
  <si>
    <t>Wynagrodzenia osobowe pracowników</t>
  </si>
  <si>
    <t>4270</t>
  </si>
  <si>
    <t>Zakup usług remontowych</t>
  </si>
  <si>
    <t>4280</t>
  </si>
  <si>
    <t>Zakup usług zdrowotnych</t>
  </si>
  <si>
    <t>80110</t>
  </si>
  <si>
    <t>Gimnazja</t>
  </si>
  <si>
    <t>2540</t>
  </si>
  <si>
    <t>4010</t>
  </si>
  <si>
    <t>80113</t>
  </si>
  <si>
    <t>Dowożenie uczniów do szkół</t>
  </si>
  <si>
    <t>80114</t>
  </si>
  <si>
    <t>80195</t>
  </si>
  <si>
    <t>Pozostała działalność</t>
  </si>
  <si>
    <t>Przeciwdziałanie alkoholizmowi</t>
  </si>
  <si>
    <t>Składki na Fundusz Pracy</t>
  </si>
  <si>
    <t>Pomoc Społeczna</t>
  </si>
  <si>
    <t>85212</t>
  </si>
  <si>
    <t>Świadczenia rodzinne oraz składki na ubezpieczenia emerytalne i rentowe z ubezpieczenia społecznego</t>
  </si>
  <si>
    <t>Ośrodki pomocy społecznej</t>
  </si>
  <si>
    <t>85228</t>
  </si>
  <si>
    <t>Usługi opiekuńcze i specjal.usł.opiek.</t>
  </si>
  <si>
    <t>85295</t>
  </si>
  <si>
    <t>4580</t>
  </si>
  <si>
    <t>Pozostałe odsetki</t>
  </si>
  <si>
    <t>Razem</t>
  </si>
  <si>
    <t>Burmistrz Wyszkowa</t>
  </si>
  <si>
    <t>Grzegorz Nowosielski</t>
  </si>
  <si>
    <t xml:space="preserve">Przedszkola </t>
  </si>
  <si>
    <t>Żłobko-przedszkole</t>
  </si>
  <si>
    <t>P.Kamieńczyk</t>
  </si>
  <si>
    <t>razem</t>
  </si>
  <si>
    <t>4040</t>
  </si>
  <si>
    <t>Dodatkowe wynagrodzenia roczne</t>
  </si>
  <si>
    <t>4240</t>
  </si>
  <si>
    <t>Zakup pomocy naukowych,dydaktycznych i książek</t>
  </si>
  <si>
    <t>4260</t>
  </si>
  <si>
    <t>Zakup energii</t>
  </si>
  <si>
    <t>4430</t>
  </si>
  <si>
    <t>4440</t>
  </si>
  <si>
    <t>Odpisy na zakładowy fundusz świadczeń socjalnych</t>
  </si>
  <si>
    <t>Urząd</t>
  </si>
  <si>
    <t>Świetlica</t>
  </si>
  <si>
    <t>2810</t>
  </si>
  <si>
    <t>2820</t>
  </si>
  <si>
    <t>Dot.celowa z budżetu na finans.lub dofinans.zadań zleconych do realizacji stowarzyszeniom</t>
  </si>
  <si>
    <t>Różne opłaty i składki</t>
  </si>
  <si>
    <t>Zespoły obsługi ekonomiczno-administracyjnej szkół</t>
  </si>
  <si>
    <t>Edukacyjna opieka wychowawcza</t>
  </si>
  <si>
    <t>85401</t>
  </si>
  <si>
    <t>Świetlice szkolne</t>
  </si>
  <si>
    <t>Dotacja podmiotowa z budżetu dla niepublicznej jednostki systemu oświaty</t>
  </si>
  <si>
    <t>80104</t>
  </si>
  <si>
    <t>do Zarządzenia Nr 196/2006</t>
  </si>
  <si>
    <t>z dnia 29 grudnia 2006r.</t>
  </si>
  <si>
    <t>Transport i łączność</t>
  </si>
  <si>
    <t>Drogi publiczne gminne</t>
  </si>
  <si>
    <t>75101</t>
  </si>
  <si>
    <t xml:space="preserve">Urzędy nacz.org.wł. państw.,kontroli i ochr.prawa </t>
  </si>
  <si>
    <t>75412</t>
  </si>
  <si>
    <t>Ochotnicze straże pożarne</t>
  </si>
  <si>
    <t>Doch.od os.pr.,od os.fizycznych i od innych jedn.nie pos.osobow.prawnej oraz wydatki związane z ich poborem</t>
  </si>
  <si>
    <t>75647</t>
  </si>
  <si>
    <t>Pobór podatków, opłat i nieopodatkowanych należności budżetowych</t>
  </si>
  <si>
    <t xml:space="preserve">Zakup materiałów i wyposażenia </t>
  </si>
  <si>
    <t>Gospodarka komunalna i ochrona środowiska</t>
  </si>
  <si>
    <t>90095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</si>
</sst>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2"/>
    </font>
    <font>
      <sz val="11"/>
      <name val="Arial"/>
      <family val="2"/>
    </font>
    <font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1"/>
      <color indexed="8"/>
      <name val="Arial CE"/>
      <family val="2"/>
    </font>
    <font>
      <b/>
      <sz val="11"/>
      <name val="Arial"/>
      <family val="2"/>
    </font>
    <font>
      <u val="single"/>
      <sz val="11"/>
      <color indexed="8"/>
      <name val="Arial CE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 CE"/>
      <family val="2"/>
    </font>
    <font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wrapText="1"/>
    </xf>
    <xf numFmtId="3" fontId="5" fillId="0" borderId="9" xfId="0" applyNumberFormat="1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wrapText="1"/>
    </xf>
    <xf numFmtId="3" fontId="5" fillId="0" borderId="8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vertical="center"/>
    </xf>
    <xf numFmtId="3" fontId="9" fillId="0" borderId="8" xfId="0" applyNumberFormat="1" applyFont="1" applyBorder="1" applyAlignment="1">
      <alignment wrapText="1"/>
    </xf>
    <xf numFmtId="3" fontId="8" fillId="0" borderId="9" xfId="0" applyNumberFormat="1" applyFont="1" applyFill="1" applyBorder="1" applyAlignment="1">
      <alignment vertical="center" wrapText="1"/>
    </xf>
    <xf numFmtId="3" fontId="9" fillId="0" borderId="7" xfId="0" applyNumberFormat="1" applyFont="1" applyBorder="1" applyAlignment="1">
      <alignment wrapText="1"/>
    </xf>
    <xf numFmtId="3" fontId="8" fillId="0" borderId="8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wrapText="1"/>
    </xf>
    <xf numFmtId="3" fontId="2" fillId="0" borderId="9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8" fillId="0" borderId="7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8" fillId="0" borderId="13" xfId="0" applyNumberFormat="1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wrapText="1"/>
    </xf>
    <xf numFmtId="3" fontId="2" fillId="0" borderId="11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wrapText="1"/>
    </xf>
    <xf numFmtId="3" fontId="5" fillId="0" borderId="8" xfId="0" applyNumberFormat="1" applyFont="1" applyFill="1" applyBorder="1" applyAlignment="1">
      <alignment wrapText="1"/>
    </xf>
    <xf numFmtId="3" fontId="8" fillId="0" borderId="9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7" fillId="0" borderId="16" xfId="0" applyNumberFormat="1" applyFont="1" applyBorder="1" applyAlignment="1">
      <alignment wrapText="1"/>
    </xf>
    <xf numFmtId="0" fontId="10" fillId="0" borderId="0" xfId="0" applyFont="1" applyAlignment="1">
      <alignment/>
    </xf>
    <xf numFmtId="49" fontId="2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9" fontId="8" fillId="0" borderId="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3" fontId="9" fillId="0" borderId="7" xfId="0" applyNumberFormat="1" applyFont="1" applyBorder="1" applyAlignment="1">
      <alignment/>
    </xf>
    <xf numFmtId="3" fontId="8" fillId="0" borderId="9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1" fillId="0" borderId="7" xfId="0" applyNumberFormat="1" applyFont="1" applyBorder="1" applyAlignment="1">
      <alignment/>
    </xf>
    <xf numFmtId="3" fontId="2" fillId="0" borderId="9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/>
    </xf>
    <xf numFmtId="49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0" fillId="0" borderId="7" xfId="0" applyBorder="1" applyAlignment="1">
      <alignment/>
    </xf>
    <xf numFmtId="49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/>
    </xf>
    <xf numFmtId="49" fontId="1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3" xfId="0" applyFont="1" applyBorder="1" applyAlignment="1">
      <alignment/>
    </xf>
    <xf numFmtId="49" fontId="12" fillId="0" borderId="7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10" fillId="0" borderId="7" xfId="0" applyFont="1" applyBorder="1" applyAlignment="1">
      <alignment/>
    </xf>
    <xf numFmtId="3" fontId="2" fillId="0" borderId="9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wrapText="1"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 vertical="center"/>
    </xf>
    <xf numFmtId="0" fontId="1" fillId="0" borderId="8" xfId="0" applyFont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11" fillId="0" borderId="20" xfId="0" applyFont="1" applyAlignment="1">
      <alignment horizontal="right"/>
    </xf>
    <xf numFmtId="0" fontId="15" fillId="0" borderId="20" xfId="0" applyFont="1" applyBorder="1" applyAlignment="1">
      <alignment/>
    </xf>
    <xf numFmtId="49" fontId="11" fillId="0" borderId="20" xfId="0" applyFont="1" applyAlignment="1">
      <alignment horizontal="center"/>
    </xf>
    <xf numFmtId="0" fontId="11" fillId="0" borderId="20" xfId="0" applyFont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wrapText="1"/>
    </xf>
    <xf numFmtId="0" fontId="2" fillId="0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5" fillId="0" borderId="9" xfId="0" applyFont="1" applyFill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5" fillId="0" borderId="8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right"/>
    </xf>
    <xf numFmtId="0" fontId="6" fillId="0" borderId="20" xfId="0" applyFont="1" applyAlignment="1">
      <alignment horizontal="right"/>
    </xf>
    <xf numFmtId="49" fontId="5" fillId="0" borderId="20" xfId="0" applyFont="1" applyAlignment="1">
      <alignment horizontal="center"/>
    </xf>
    <xf numFmtId="0" fontId="5" fillId="0" borderId="20" xfId="0" applyFont="1" applyAlignment="1">
      <alignment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8" fillId="0" borderId="8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wrapText="1"/>
    </xf>
    <xf numFmtId="3" fontId="8" fillId="0" borderId="14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2" fillId="0" borderId="23" xfId="0" applyFont="1" applyAlignment="1">
      <alignment/>
    </xf>
    <xf numFmtId="0" fontId="2" fillId="0" borderId="22" xfId="0" applyFont="1" applyAlignment="1">
      <alignment/>
    </xf>
    <xf numFmtId="0" fontId="5" fillId="0" borderId="24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75" zoomScaleNormal="75" workbookViewId="0" topLeftCell="A94">
      <selection activeCell="C120" sqref="C120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5.28125" style="1" customWidth="1"/>
    <col min="6" max="6" width="13.00390625" style="1" customWidth="1"/>
    <col min="7" max="7" width="12.28125" style="1" customWidth="1"/>
    <col min="8" max="8" width="13.28125" style="1" customWidth="1"/>
    <col min="9" max="9" width="15.28125" style="1" customWidth="1"/>
    <col min="10" max="10" width="12.57421875" style="1" customWidth="1"/>
    <col min="11" max="16384" width="9.140625" style="1" customWidth="1"/>
  </cols>
  <sheetData>
    <row r="1" spans="1:10" s="8" customFormat="1" ht="15">
      <c r="A1" s="2"/>
      <c r="B1" s="2"/>
      <c r="C1" s="2"/>
      <c r="D1" s="3"/>
      <c r="E1" s="4"/>
      <c r="F1" s="4"/>
      <c r="G1" s="5"/>
      <c r="H1" s="6" t="s">
        <v>0</v>
      </c>
      <c r="I1" s="7"/>
      <c r="J1" s="7"/>
    </row>
    <row r="2" spans="1:10" s="8" customFormat="1" ht="15">
      <c r="A2" s="2"/>
      <c r="B2" s="2"/>
      <c r="C2" s="2"/>
      <c r="D2" s="3"/>
      <c r="E2" s="4"/>
      <c r="F2" s="4"/>
      <c r="G2" s="5"/>
      <c r="H2" s="6" t="s">
        <v>98</v>
      </c>
      <c r="I2" s="7"/>
      <c r="J2" s="7"/>
    </row>
    <row r="3" spans="1:10" s="8" customFormat="1" ht="15">
      <c r="A3" s="2"/>
      <c r="B3" s="2"/>
      <c r="C3" s="2"/>
      <c r="D3" s="3"/>
      <c r="E3" s="4"/>
      <c r="F3" s="4"/>
      <c r="G3" s="5"/>
      <c r="H3" s="6" t="s">
        <v>1</v>
      </c>
      <c r="I3" s="7"/>
      <c r="J3" s="7"/>
    </row>
    <row r="4" spans="1:10" s="8" customFormat="1" ht="15">
      <c r="A4" s="2"/>
      <c r="B4" s="2"/>
      <c r="C4" s="2"/>
      <c r="D4" s="3"/>
      <c r="E4" s="4"/>
      <c r="F4" s="4"/>
      <c r="G4" s="5"/>
      <c r="H4" s="6" t="s">
        <v>99</v>
      </c>
      <c r="I4" s="7"/>
      <c r="J4" s="7"/>
    </row>
    <row r="5" spans="1:10" s="8" customFormat="1" ht="15.7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"/>
    </row>
    <row r="6" spans="1:10" s="8" customFormat="1" ht="14.25">
      <c r="A6" s="2"/>
      <c r="B6" s="2"/>
      <c r="C6" s="2"/>
      <c r="D6" s="2"/>
      <c r="E6" s="2"/>
      <c r="F6" s="2"/>
      <c r="G6" s="3"/>
      <c r="H6" s="1"/>
      <c r="I6" s="1"/>
      <c r="J6" s="1"/>
    </row>
    <row r="7" spans="1:10" s="8" customFormat="1" ht="13.5" customHeight="1">
      <c r="A7" s="9" t="s">
        <v>3</v>
      </c>
      <c r="B7" s="9"/>
      <c r="C7" s="10"/>
      <c r="D7" s="173" t="s">
        <v>4</v>
      </c>
      <c r="E7" s="174" t="s">
        <v>5</v>
      </c>
      <c r="F7" s="174"/>
      <c r="G7" s="174"/>
      <c r="H7" s="175" t="s">
        <v>6</v>
      </c>
      <c r="I7" s="175"/>
      <c r="J7" s="175"/>
    </row>
    <row r="8" spans="1:10" s="8" customFormat="1" ht="43.5" customHeight="1">
      <c r="A8" s="9" t="s">
        <v>7</v>
      </c>
      <c r="B8" s="11" t="s">
        <v>8</v>
      </c>
      <c r="C8" s="12" t="s">
        <v>9</v>
      </c>
      <c r="D8" s="173"/>
      <c r="E8" s="13" t="s">
        <v>10</v>
      </c>
      <c r="F8" s="14" t="s">
        <v>11</v>
      </c>
      <c r="G8" s="15" t="s">
        <v>12</v>
      </c>
      <c r="H8" s="16" t="s">
        <v>10</v>
      </c>
      <c r="I8" s="14" t="s">
        <v>11</v>
      </c>
      <c r="J8" s="17" t="s">
        <v>12</v>
      </c>
    </row>
    <row r="9" spans="1:10" s="8" customFormat="1" ht="15">
      <c r="A9" s="145">
        <v>600</v>
      </c>
      <c r="B9" s="146"/>
      <c r="C9" s="147"/>
      <c r="D9" s="148" t="s">
        <v>100</v>
      </c>
      <c r="E9" s="141"/>
      <c r="F9" s="141"/>
      <c r="G9" s="142"/>
      <c r="H9" s="141">
        <f>SUM(H10)</f>
        <v>15000</v>
      </c>
      <c r="I9" s="143"/>
      <c r="J9" s="144">
        <f>SUM(H9:I9)</f>
        <v>15000</v>
      </c>
    </row>
    <row r="10" spans="1:10" s="8" customFormat="1" ht="14.25">
      <c r="A10" s="131"/>
      <c r="B10" s="130">
        <v>60016</v>
      </c>
      <c r="C10" s="132"/>
      <c r="D10" s="133" t="s">
        <v>101</v>
      </c>
      <c r="E10" s="126"/>
      <c r="F10" s="126"/>
      <c r="G10" s="127"/>
      <c r="H10" s="149">
        <f>SUM(H11)</f>
        <v>15000</v>
      </c>
      <c r="I10" s="150"/>
      <c r="J10" s="151">
        <f>SUM(H10:I10)</f>
        <v>15000</v>
      </c>
    </row>
    <row r="11" spans="1:10" s="8" customFormat="1" ht="14.25">
      <c r="A11" s="96"/>
      <c r="B11" s="124"/>
      <c r="C11" s="2">
        <v>4270</v>
      </c>
      <c r="D11" s="125" t="s">
        <v>47</v>
      </c>
      <c r="E11" s="126"/>
      <c r="F11" s="126"/>
      <c r="G11" s="127"/>
      <c r="H11" s="126">
        <v>15000</v>
      </c>
      <c r="I11" s="128"/>
      <c r="J11" s="129">
        <f>SUM(H11:I11)</f>
        <v>15000</v>
      </c>
    </row>
    <row r="12" spans="1:10" s="8" customFormat="1" ht="14.25">
      <c r="A12" s="134"/>
      <c r="B12" s="135"/>
      <c r="C12" s="98"/>
      <c r="D12" s="136"/>
      <c r="E12" s="137"/>
      <c r="F12" s="137"/>
      <c r="G12" s="138"/>
      <c r="H12" s="137"/>
      <c r="I12" s="139"/>
      <c r="J12" s="140"/>
    </row>
    <row r="13" spans="1:10" s="8" customFormat="1" ht="15">
      <c r="A13" s="18">
        <v>750</v>
      </c>
      <c r="B13" s="19"/>
      <c r="C13" s="20"/>
      <c r="D13" s="18" t="s">
        <v>13</v>
      </c>
      <c r="E13" s="21">
        <f>SUM(E14)</f>
        <v>0</v>
      </c>
      <c r="F13" s="21">
        <f>SUM(F14)</f>
        <v>0</v>
      </c>
      <c r="G13" s="22">
        <f>SUM(E13:F13)</f>
        <v>0</v>
      </c>
      <c r="H13" s="21">
        <f>SUM(H14)</f>
        <v>31000</v>
      </c>
      <c r="I13" s="23"/>
      <c r="J13" s="24">
        <f>SUM(H13:I13)</f>
        <v>31000</v>
      </c>
    </row>
    <row r="14" spans="1:10" s="8" customFormat="1" ht="14.25">
      <c r="A14" s="25"/>
      <c r="B14" s="26">
        <v>75023</v>
      </c>
      <c r="C14" s="27"/>
      <c r="D14" s="28" t="s">
        <v>14</v>
      </c>
      <c r="E14" s="29"/>
      <c r="F14" s="29"/>
      <c r="G14" s="30"/>
      <c r="H14" s="29">
        <f>SUM(H15:H16)</f>
        <v>31000</v>
      </c>
      <c r="I14" s="31"/>
      <c r="J14" s="32">
        <f>SUM(H14:I14)</f>
        <v>31000</v>
      </c>
    </row>
    <row r="15" spans="1:10" s="8" customFormat="1" ht="14.25">
      <c r="A15" s="25"/>
      <c r="B15" s="26"/>
      <c r="C15" s="34" t="s">
        <v>15</v>
      </c>
      <c r="D15" s="39" t="s">
        <v>16</v>
      </c>
      <c r="E15" s="29"/>
      <c r="F15" s="29"/>
      <c r="G15" s="30"/>
      <c r="H15" s="152">
        <v>30000</v>
      </c>
      <c r="I15" s="36"/>
      <c r="J15" s="38">
        <f>SUM(H15:I15)</f>
        <v>30000</v>
      </c>
    </row>
    <row r="16" spans="1:10" s="8" customFormat="1" ht="14.25">
      <c r="A16" s="25"/>
      <c r="B16" s="33"/>
      <c r="C16" s="34" t="s">
        <v>32</v>
      </c>
      <c r="D16" s="58" t="s">
        <v>33</v>
      </c>
      <c r="E16" s="36"/>
      <c r="F16" s="36"/>
      <c r="G16" s="37"/>
      <c r="H16">
        <v>1000</v>
      </c>
      <c r="I16" s="36"/>
      <c r="J16" s="38">
        <f>SUM(H16:I16)</f>
        <v>1000</v>
      </c>
    </row>
    <row r="17" spans="1:10" s="8" customFormat="1" ht="14.25">
      <c r="A17" s="42"/>
      <c r="B17" s="43"/>
      <c r="C17" s="44"/>
      <c r="D17" s="45"/>
      <c r="E17" s="46"/>
      <c r="F17" s="46"/>
      <c r="G17" s="47"/>
      <c r="H17" s="48"/>
      <c r="I17" s="46"/>
      <c r="J17" s="49"/>
    </row>
    <row r="18" spans="1:10" s="8" customFormat="1" ht="30">
      <c r="A18" s="18">
        <v>751</v>
      </c>
      <c r="B18" s="50"/>
      <c r="C18" s="51"/>
      <c r="D18" s="52" t="s">
        <v>17</v>
      </c>
      <c r="E18" s="23"/>
      <c r="F18" s="23">
        <f>SUM(F19)</f>
        <v>2300</v>
      </c>
      <c r="G18" s="53">
        <f>SUM(F18)</f>
        <v>2300</v>
      </c>
      <c r="H18" s="21"/>
      <c r="I18" s="23">
        <f>SUM(I19)</f>
        <v>2300</v>
      </c>
      <c r="J18" s="54">
        <f>SUM(I18)</f>
        <v>2300</v>
      </c>
    </row>
    <row r="19" spans="1:10" s="8" customFormat="1" ht="14.25">
      <c r="A19" s="25"/>
      <c r="B19" s="26" t="s">
        <v>102</v>
      </c>
      <c r="C19" s="27"/>
      <c r="D19" s="41" t="s">
        <v>103</v>
      </c>
      <c r="E19" s="31"/>
      <c r="F19" s="31">
        <f>SUM(F20:F21)</f>
        <v>2300</v>
      </c>
      <c r="G19" s="55">
        <f>SUM(F19)</f>
        <v>2300</v>
      </c>
      <c r="H19" s="29"/>
      <c r="I19" s="31">
        <f>SUM(I20:I21)</f>
        <v>2300</v>
      </c>
      <c r="J19" s="56">
        <f>SUM(J18)</f>
        <v>2300</v>
      </c>
    </row>
    <row r="20" spans="1:10" s="8" customFormat="1" ht="14.25">
      <c r="A20" s="25"/>
      <c r="B20" s="33"/>
      <c r="C20" s="34" t="s">
        <v>15</v>
      </c>
      <c r="D20" s="39" t="s">
        <v>16</v>
      </c>
      <c r="E20" s="36"/>
      <c r="F20" s="36"/>
      <c r="G20" s="37">
        <f>SUM(F20)</f>
        <v>0</v>
      </c>
      <c r="H20" s="40"/>
      <c r="I20">
        <v>2300</v>
      </c>
      <c r="J20" s="154">
        <f>SUM(I20)</f>
        <v>2300</v>
      </c>
    </row>
    <row r="21" spans="1:10" s="8" customFormat="1" ht="14.25">
      <c r="A21" s="25"/>
      <c r="B21" s="33"/>
      <c r="C21" s="34" t="s">
        <v>25</v>
      </c>
      <c r="D21" s="39" t="s">
        <v>26</v>
      </c>
      <c r="E21" s="36"/>
      <c r="F21">
        <v>2300</v>
      </c>
      <c r="G21" s="153">
        <f>SUM(F21)</f>
        <v>2300</v>
      </c>
      <c r="H21" s="40"/>
      <c r="I21" s="108"/>
      <c r="J21" s="38"/>
    </row>
    <row r="22" spans="1:10" s="8" customFormat="1" ht="14.25">
      <c r="A22" s="42"/>
      <c r="B22" s="43"/>
      <c r="C22" s="44"/>
      <c r="D22" s="45"/>
      <c r="E22" s="46"/>
      <c r="F22" s="46"/>
      <c r="G22" s="47"/>
      <c r="H22" s="48"/>
      <c r="I22" s="46"/>
      <c r="J22" s="49"/>
    </row>
    <row r="23" spans="1:10" s="8" customFormat="1" ht="30">
      <c r="A23" s="18">
        <v>754</v>
      </c>
      <c r="B23" s="50"/>
      <c r="C23" s="51"/>
      <c r="D23" s="155" t="s">
        <v>29</v>
      </c>
      <c r="E23" s="64">
        <f>E27</f>
        <v>0</v>
      </c>
      <c r="F23" s="23"/>
      <c r="G23" s="53">
        <f>SUM(E23:F23)</f>
        <v>0</v>
      </c>
      <c r="H23" s="21">
        <f>H27+H25</f>
        <v>13009</v>
      </c>
      <c r="I23" s="23"/>
      <c r="J23" s="54">
        <f>SUM(H23:I23)</f>
        <v>13009</v>
      </c>
    </row>
    <row r="24" spans="1:10" s="8" customFormat="1" ht="15">
      <c r="A24" s="18"/>
      <c r="B24" s="26" t="s">
        <v>104</v>
      </c>
      <c r="C24" s="27"/>
      <c r="D24" s="158" t="s">
        <v>105</v>
      </c>
      <c r="E24" s="31"/>
      <c r="F24" s="31"/>
      <c r="G24" s="55"/>
      <c r="H24" s="29">
        <f>SUM(H25)</f>
        <v>100</v>
      </c>
      <c r="I24" s="31"/>
      <c r="J24" s="56">
        <f>SUM(H24:I24)</f>
        <v>100</v>
      </c>
    </row>
    <row r="25" spans="1:10" s="8" customFormat="1" ht="15">
      <c r="A25" s="18"/>
      <c r="B25" s="33"/>
      <c r="C25" s="34" t="s">
        <v>53</v>
      </c>
      <c r="D25" s="156" t="s">
        <v>45</v>
      </c>
      <c r="E25" s="36"/>
      <c r="F25" s="36"/>
      <c r="G25" s="119"/>
      <c r="H25" s="40">
        <v>100</v>
      </c>
      <c r="I25" s="36"/>
      <c r="J25" s="157">
        <f>SUM(H25:I25)</f>
        <v>100</v>
      </c>
    </row>
    <row r="26" spans="1:10" s="8" customFormat="1" ht="15">
      <c r="A26" s="18"/>
      <c r="B26" s="33"/>
      <c r="C26" s="34"/>
      <c r="D26" s="156"/>
      <c r="E26" s="36"/>
      <c r="F26" s="36"/>
      <c r="G26" s="119"/>
      <c r="H26" s="40"/>
      <c r="I26" s="36"/>
      <c r="J26" s="157"/>
    </row>
    <row r="27" spans="1:10" s="8" customFormat="1" ht="14.25">
      <c r="A27" s="25"/>
      <c r="B27" s="26" t="s">
        <v>30</v>
      </c>
      <c r="C27" s="27"/>
      <c r="D27" s="57" t="s">
        <v>31</v>
      </c>
      <c r="E27" s="31">
        <f>SUM(E28:E28)</f>
        <v>0</v>
      </c>
      <c r="F27" s="31"/>
      <c r="G27" s="30">
        <f>SUM(E27:F27)</f>
        <v>0</v>
      </c>
      <c r="H27" s="29">
        <f>SUM(H28:H29)</f>
        <v>12909</v>
      </c>
      <c r="I27" s="31"/>
      <c r="J27" s="32">
        <f>SUM(H27:I27)</f>
        <v>12909</v>
      </c>
    </row>
    <row r="28" spans="1:10" s="8" customFormat="1" ht="14.25">
      <c r="A28" s="25"/>
      <c r="B28" s="33"/>
      <c r="C28" s="161" t="s">
        <v>43</v>
      </c>
      <c r="D28" s="68" t="s">
        <v>44</v>
      </c>
      <c r="E28" s="108"/>
      <c r="F28" s="36"/>
      <c r="G28" s="37">
        <f>SUM(E28:F28)</f>
        <v>0</v>
      </c>
      <c r="H28" s="40">
        <v>4000</v>
      </c>
      <c r="I28" s="36"/>
      <c r="J28" s="38">
        <f>SUM(H28:I28)</f>
        <v>4000</v>
      </c>
    </row>
    <row r="29" spans="1:10" s="8" customFormat="1" ht="14.25">
      <c r="A29" s="25"/>
      <c r="B29" s="33"/>
      <c r="C29" s="161">
        <v>4010</v>
      </c>
      <c r="D29" s="68" t="s">
        <v>45</v>
      </c>
      <c r="E29" s="36"/>
      <c r="F29" s="36"/>
      <c r="G29" s="37"/>
      <c r="H29" s="171">
        <v>8909</v>
      </c>
      <c r="I29" s="36"/>
      <c r="J29" s="38">
        <f>SUM(H29:I29)</f>
        <v>8909</v>
      </c>
    </row>
    <row r="30" spans="1:10" s="8" customFormat="1" ht="14.25">
      <c r="A30" s="42"/>
      <c r="B30" s="43"/>
      <c r="C30" s="44"/>
      <c r="D30" s="162"/>
      <c r="E30" s="46"/>
      <c r="F30" s="46"/>
      <c r="G30" s="60"/>
      <c r="H30" s="160"/>
      <c r="I30" s="46"/>
      <c r="J30" s="49"/>
    </row>
    <row r="31" spans="1:10" s="8" customFormat="1" ht="45">
      <c r="A31" s="18">
        <v>756</v>
      </c>
      <c r="B31" s="50"/>
      <c r="C31" s="51"/>
      <c r="D31" s="163" t="s">
        <v>106</v>
      </c>
      <c r="E31" s="23">
        <f>SUM(E32)</f>
        <v>1000</v>
      </c>
      <c r="F31" s="23"/>
      <c r="G31" s="53">
        <f>SUM(E31:F31)</f>
        <v>1000</v>
      </c>
      <c r="H31" s="165">
        <f>SUM(H32)</f>
        <v>1000</v>
      </c>
      <c r="I31" s="23"/>
      <c r="J31" s="54">
        <f>SUM(H31:I31)</f>
        <v>1000</v>
      </c>
    </row>
    <row r="32" spans="1:10" s="8" customFormat="1" ht="28.5">
      <c r="A32" s="25"/>
      <c r="B32" s="26" t="s">
        <v>107</v>
      </c>
      <c r="C32" s="27"/>
      <c r="D32" s="164" t="s">
        <v>108</v>
      </c>
      <c r="E32" s="31">
        <f>SUM(E33)</f>
        <v>1000</v>
      </c>
      <c r="F32" s="31"/>
      <c r="G32" s="55">
        <f>SUM(E32:F32)</f>
        <v>1000</v>
      </c>
      <c r="H32" s="166">
        <f>SUM(H33:H34)</f>
        <v>1000</v>
      </c>
      <c r="I32" s="31"/>
      <c r="J32" s="56">
        <f>SUM(H32:I32)</f>
        <v>1000</v>
      </c>
    </row>
    <row r="33" spans="1:10" s="8" customFormat="1" ht="14.25">
      <c r="A33" s="25"/>
      <c r="B33" s="33"/>
      <c r="C33" s="34" t="s">
        <v>15</v>
      </c>
      <c r="D33" s="68" t="s">
        <v>109</v>
      </c>
      <c r="E33" s="36">
        <v>1000</v>
      </c>
      <c r="F33" s="36"/>
      <c r="G33" s="37">
        <f>SUM(E33:F33)</f>
        <v>1000</v>
      </c>
      <c r="H33" s="159"/>
      <c r="I33" s="36"/>
      <c r="J33" s="38"/>
    </row>
    <row r="34" spans="1:10" s="8" customFormat="1" ht="14.25">
      <c r="A34" s="25"/>
      <c r="B34" s="33"/>
      <c r="C34" s="34" t="s">
        <v>25</v>
      </c>
      <c r="D34" s="68" t="s">
        <v>26</v>
      </c>
      <c r="E34" s="36"/>
      <c r="F34" s="36"/>
      <c r="G34" s="37"/>
      <c r="H34" s="159">
        <v>1000</v>
      </c>
      <c r="I34" s="36"/>
      <c r="J34" s="38">
        <f>SUM(H34:I34)</f>
        <v>1000</v>
      </c>
    </row>
    <row r="35" spans="1:10" s="8" customFormat="1" ht="14.25">
      <c r="A35" s="42"/>
      <c r="B35" s="43"/>
      <c r="C35" s="44"/>
      <c r="D35" s="59"/>
      <c r="E35" s="46"/>
      <c r="F35" s="46"/>
      <c r="G35" s="60"/>
      <c r="H35" s="48"/>
      <c r="I35" s="46"/>
      <c r="J35" s="49"/>
    </row>
    <row r="36" spans="1:10" s="8" customFormat="1" ht="15">
      <c r="A36" s="18">
        <v>758</v>
      </c>
      <c r="B36" s="50"/>
      <c r="C36" s="51"/>
      <c r="D36" s="61" t="s">
        <v>34</v>
      </c>
      <c r="E36" s="21">
        <f>SUM(E37)</f>
        <v>62009</v>
      </c>
      <c r="F36" s="23"/>
      <c r="G36" s="22">
        <f>SUM(E36:F36)</f>
        <v>62009</v>
      </c>
      <c r="H36" s="40"/>
      <c r="I36" s="36"/>
      <c r="J36" s="38"/>
    </row>
    <row r="37" spans="1:10" s="8" customFormat="1" ht="14.25">
      <c r="A37" s="25"/>
      <c r="B37" s="26" t="s">
        <v>35</v>
      </c>
      <c r="C37" s="27"/>
      <c r="D37" s="28" t="s">
        <v>36</v>
      </c>
      <c r="E37" s="29">
        <f>SUM(E38)</f>
        <v>62009</v>
      </c>
      <c r="F37" s="31"/>
      <c r="G37" s="30">
        <f>SUM(E37:F37)</f>
        <v>62009</v>
      </c>
      <c r="H37" s="40"/>
      <c r="I37" s="36"/>
      <c r="J37" s="38"/>
    </row>
    <row r="38" spans="1:10" s="8" customFormat="1" ht="14.25">
      <c r="A38" s="25"/>
      <c r="B38" s="33"/>
      <c r="C38" s="34" t="s">
        <v>37</v>
      </c>
      <c r="D38" s="35" t="s">
        <v>38</v>
      </c>
      <c r="E38" s="40">
        <v>62009</v>
      </c>
      <c r="F38" s="36"/>
      <c r="G38" s="37">
        <f>SUM(E38:F38)</f>
        <v>62009</v>
      </c>
      <c r="H38" s="40"/>
      <c r="I38" s="36"/>
      <c r="J38" s="38"/>
    </row>
    <row r="39" spans="1:10" s="8" customFormat="1" ht="14.25">
      <c r="A39" s="25"/>
      <c r="B39" s="33"/>
      <c r="C39" s="34"/>
      <c r="D39" s="35" t="s">
        <v>39</v>
      </c>
      <c r="E39" s="40"/>
      <c r="F39" s="36"/>
      <c r="G39" s="37"/>
      <c r="H39" s="40"/>
      <c r="I39" s="36"/>
      <c r="J39" s="38"/>
    </row>
    <row r="40" spans="1:10" s="8" customFormat="1" ht="14.25">
      <c r="A40" s="42"/>
      <c r="B40" s="43"/>
      <c r="C40" s="44"/>
      <c r="D40" s="62"/>
      <c r="E40" s="48"/>
      <c r="F40" s="46"/>
      <c r="G40" s="60"/>
      <c r="H40" s="48"/>
      <c r="I40" s="46"/>
      <c r="J40" s="49"/>
    </row>
    <row r="41" spans="1:10" s="8" customFormat="1" ht="15">
      <c r="A41" s="18">
        <v>801</v>
      </c>
      <c r="B41" s="50"/>
      <c r="C41" s="51"/>
      <c r="D41" s="63" t="s">
        <v>40</v>
      </c>
      <c r="E41" s="64">
        <f>E42+E68+E73+E77+E82+E53</f>
        <v>72757</v>
      </c>
      <c r="F41" s="64">
        <f>F42+F68+F73+F77+F82</f>
        <v>0</v>
      </c>
      <c r="G41" s="120">
        <f>SUM(E41:F41)</f>
        <v>72757</v>
      </c>
      <c r="H41" s="121">
        <f>H42+H68+H73+H77+H82+H53</f>
        <v>78369</v>
      </c>
      <c r="I41" s="23"/>
      <c r="J41" s="24">
        <f aca="true" t="shared" si="0" ref="J41:J50">SUM(H41:I41)</f>
        <v>78369</v>
      </c>
    </row>
    <row r="42" spans="1:10" s="8" customFormat="1" ht="15">
      <c r="A42" s="18"/>
      <c r="B42" s="26" t="s">
        <v>41</v>
      </c>
      <c r="C42" s="27"/>
      <c r="D42" s="57" t="s">
        <v>42</v>
      </c>
      <c r="E42" s="118">
        <f>SUM(E43:E51)</f>
        <v>10400</v>
      </c>
      <c r="F42" s="31"/>
      <c r="G42" s="30">
        <f aca="true" t="shared" si="1" ref="G42:G50">SUM(E42:F42)</f>
        <v>10400</v>
      </c>
      <c r="H42" s="65">
        <f>SUM(H43:H51)</f>
        <v>10400</v>
      </c>
      <c r="I42" s="31"/>
      <c r="J42" s="32">
        <f t="shared" si="0"/>
        <v>10400</v>
      </c>
    </row>
    <row r="43" spans="1:10" s="8" customFormat="1" ht="15">
      <c r="A43" s="18"/>
      <c r="B43" s="26"/>
      <c r="C43" s="66" t="s">
        <v>43</v>
      </c>
      <c r="D43" s="67" t="s">
        <v>44</v>
      </c>
      <c r="E43" s="31"/>
      <c r="F43" s="31"/>
      <c r="G43" s="37">
        <f t="shared" si="1"/>
        <v>0</v>
      </c>
      <c r="H43">
        <v>2200</v>
      </c>
      <c r="I43" s="36"/>
      <c r="J43" s="38">
        <f t="shared" si="0"/>
        <v>2200</v>
      </c>
    </row>
    <row r="44" spans="1:10" s="8" customFormat="1" ht="15">
      <c r="A44" s="18"/>
      <c r="B44" s="26"/>
      <c r="C44" s="66">
        <v>4010</v>
      </c>
      <c r="D44" s="67" t="s">
        <v>45</v>
      </c>
      <c r="E44" s="36">
        <v>3000</v>
      </c>
      <c r="F44" s="31"/>
      <c r="G44" s="37">
        <f t="shared" si="1"/>
        <v>3000</v>
      </c>
      <c r="H44" s="40"/>
      <c r="I44" s="36"/>
      <c r="J44" s="38">
        <f t="shared" si="0"/>
        <v>0</v>
      </c>
    </row>
    <row r="45" spans="1:10" s="8" customFormat="1" ht="15">
      <c r="A45" s="18"/>
      <c r="B45" s="26"/>
      <c r="C45" s="34" t="s">
        <v>20</v>
      </c>
      <c r="D45" s="58" t="s">
        <v>21</v>
      </c>
      <c r="E45" s="36">
        <v>5700</v>
      </c>
      <c r="F45" s="31"/>
      <c r="G45" s="37">
        <f t="shared" si="1"/>
        <v>5700</v>
      </c>
      <c r="H45" s="40"/>
      <c r="I45" s="36"/>
      <c r="J45" s="38">
        <f t="shared" si="0"/>
        <v>0</v>
      </c>
    </row>
    <row r="46" spans="1:10" s="8" customFormat="1" ht="15">
      <c r="A46" s="18"/>
      <c r="B46" s="50"/>
      <c r="C46" s="34" t="s">
        <v>15</v>
      </c>
      <c r="D46" s="39" t="s">
        <v>16</v>
      </c>
      <c r="E46" s="36">
        <v>900</v>
      </c>
      <c r="F46" s="23"/>
      <c r="G46" s="37">
        <f t="shared" si="1"/>
        <v>900</v>
      </c>
      <c r="H46"/>
      <c r="I46" s="36"/>
      <c r="J46" s="38">
        <f t="shared" si="0"/>
        <v>0</v>
      </c>
    </row>
    <row r="47" spans="1:10" s="8" customFormat="1" ht="15">
      <c r="A47" s="18"/>
      <c r="B47" s="50"/>
      <c r="C47" s="34" t="s">
        <v>46</v>
      </c>
      <c r="D47" s="39" t="s">
        <v>47</v>
      </c>
      <c r="E47" s="23"/>
      <c r="F47" s="23"/>
      <c r="G47" s="37">
        <f t="shared" si="1"/>
        <v>0</v>
      </c>
      <c r="H47" s="40">
        <v>5300</v>
      </c>
      <c r="I47" s="36"/>
      <c r="J47" s="38">
        <f t="shared" si="0"/>
        <v>5300</v>
      </c>
    </row>
    <row r="48" spans="1:10" s="8" customFormat="1" ht="15">
      <c r="A48" s="18"/>
      <c r="B48" s="50"/>
      <c r="C48" s="34" t="s">
        <v>48</v>
      </c>
      <c r="D48" s="39" t="s">
        <v>49</v>
      </c>
      <c r="E48" s="23"/>
      <c r="F48" s="23"/>
      <c r="G48" s="37">
        <f t="shared" si="1"/>
        <v>0</v>
      </c>
      <c r="H48" s="40">
        <v>100</v>
      </c>
      <c r="I48" s="36"/>
      <c r="J48" s="38">
        <f t="shared" si="0"/>
        <v>100</v>
      </c>
    </row>
    <row r="49" spans="1:10" s="8" customFormat="1" ht="15">
      <c r="A49" s="18"/>
      <c r="B49" s="50"/>
      <c r="C49" s="34" t="s">
        <v>25</v>
      </c>
      <c r="D49" s="39" t="s">
        <v>26</v>
      </c>
      <c r="E49" s="23"/>
      <c r="F49" s="23"/>
      <c r="G49" s="37">
        <f t="shared" si="1"/>
        <v>0</v>
      </c>
      <c r="H49" s="40">
        <v>2500</v>
      </c>
      <c r="I49" s="36"/>
      <c r="J49" s="38">
        <f t="shared" si="0"/>
        <v>2500</v>
      </c>
    </row>
    <row r="50" spans="1:10" s="8" customFormat="1" ht="15">
      <c r="A50" s="18"/>
      <c r="B50" s="50"/>
      <c r="C50" s="34" t="s">
        <v>32</v>
      </c>
      <c r="D50" s="58" t="s">
        <v>33</v>
      </c>
      <c r="E50" s="36">
        <v>800</v>
      </c>
      <c r="F50" s="23"/>
      <c r="G50" s="37">
        <f t="shared" si="1"/>
        <v>800</v>
      </c>
      <c r="H50" s="29"/>
      <c r="I50" s="31"/>
      <c r="J50" s="32">
        <f t="shared" si="0"/>
        <v>0</v>
      </c>
    </row>
    <row r="51" spans="1:10" s="8" customFormat="1" ht="15">
      <c r="A51" s="18"/>
      <c r="B51" s="50"/>
      <c r="C51" s="34" t="s">
        <v>27</v>
      </c>
      <c r="D51" s="39" t="s">
        <v>28</v>
      </c>
      <c r="E51" s="23"/>
      <c r="F51" s="23"/>
      <c r="G51" s="22"/>
      <c r="H51" s="40">
        <v>300</v>
      </c>
      <c r="I51" s="36"/>
      <c r="J51" s="38"/>
    </row>
    <row r="52" spans="1:10" s="8" customFormat="1" ht="15">
      <c r="A52" s="18"/>
      <c r="B52" s="50"/>
      <c r="C52" s="34"/>
      <c r="D52" s="39"/>
      <c r="E52" s="23"/>
      <c r="F52" s="23"/>
      <c r="G52" s="22"/>
      <c r="H52" s="40"/>
      <c r="I52" s="36"/>
      <c r="J52" s="38"/>
    </row>
    <row r="53" spans="1:10" s="8" customFormat="1" ht="15">
      <c r="A53" s="18"/>
      <c r="B53" s="26" t="s">
        <v>97</v>
      </c>
      <c r="C53" s="34"/>
      <c r="D53" s="41" t="s">
        <v>73</v>
      </c>
      <c r="E53" s="31">
        <f>SUM(E54:E66)</f>
        <v>31730</v>
      </c>
      <c r="F53" s="31"/>
      <c r="G53" s="30">
        <f>SUM(E53:F53)</f>
        <v>31730</v>
      </c>
      <c r="H53" s="31">
        <f>SUM(H54:H66)</f>
        <v>31730</v>
      </c>
      <c r="I53" s="31"/>
      <c r="J53" s="32">
        <f>SUM(H53:I53)</f>
        <v>31730</v>
      </c>
    </row>
    <row r="54" spans="1:10" s="8" customFormat="1" ht="15">
      <c r="A54" s="18"/>
      <c r="B54" s="33"/>
      <c r="C54" s="34" t="s">
        <v>53</v>
      </c>
      <c r="D54" s="39" t="s">
        <v>45</v>
      </c>
      <c r="E54" s="36">
        <v>27000</v>
      </c>
      <c r="F54" s="36"/>
      <c r="G54" s="37">
        <f aca="true" t="shared" si="2" ref="G54:G65">SUM(E54:F54)</f>
        <v>27000</v>
      </c>
      <c r="H54" s="40"/>
      <c r="I54" s="36"/>
      <c r="J54" s="38">
        <f aca="true" t="shared" si="3" ref="J54:J66">SUM(H54:I54)</f>
        <v>0</v>
      </c>
    </row>
    <row r="55" spans="1:10" s="8" customFormat="1" ht="15">
      <c r="A55" s="18"/>
      <c r="B55" s="33"/>
      <c r="C55" s="34" t="s">
        <v>77</v>
      </c>
      <c r="D55" s="39" t="s">
        <v>78</v>
      </c>
      <c r="E55" s="36">
        <v>930</v>
      </c>
      <c r="F55" s="36"/>
      <c r="G55" s="37">
        <f t="shared" si="2"/>
        <v>930</v>
      </c>
      <c r="H55" s="40"/>
      <c r="I55" s="36"/>
      <c r="J55" s="38">
        <f t="shared" si="3"/>
        <v>0</v>
      </c>
    </row>
    <row r="56" spans="1:10" s="8" customFormat="1" ht="15">
      <c r="A56" s="18"/>
      <c r="B56" s="33"/>
      <c r="C56" s="34" t="s">
        <v>20</v>
      </c>
      <c r="D56" s="39" t="s">
        <v>21</v>
      </c>
      <c r="E56" s="36">
        <v>550</v>
      </c>
      <c r="F56" s="36"/>
      <c r="G56" s="37">
        <f t="shared" si="2"/>
        <v>550</v>
      </c>
      <c r="H56" s="40"/>
      <c r="I56" s="36"/>
      <c r="J56" s="38">
        <f t="shared" si="3"/>
        <v>0</v>
      </c>
    </row>
    <row r="57" spans="1:10" s="8" customFormat="1" ht="15">
      <c r="A57" s="18"/>
      <c r="B57" s="33"/>
      <c r="C57" s="34" t="s">
        <v>22</v>
      </c>
      <c r="D57" s="39" t="s">
        <v>60</v>
      </c>
      <c r="E57" s="36">
        <v>550</v>
      </c>
      <c r="F57" s="36"/>
      <c r="G57" s="37">
        <f t="shared" si="2"/>
        <v>550</v>
      </c>
      <c r="H57" s="40"/>
      <c r="I57" s="36"/>
      <c r="J57" s="38">
        <f t="shared" si="3"/>
        <v>0</v>
      </c>
    </row>
    <row r="58" spans="1:10" s="8" customFormat="1" ht="15">
      <c r="A58" s="18"/>
      <c r="B58" s="33"/>
      <c r="C58" s="34" t="s">
        <v>23</v>
      </c>
      <c r="D58" s="39" t="s">
        <v>24</v>
      </c>
      <c r="E58" s="36">
        <v>2000</v>
      </c>
      <c r="F58" s="36"/>
      <c r="G58" s="37">
        <f t="shared" si="2"/>
        <v>2000</v>
      </c>
      <c r="H58" s="40"/>
      <c r="I58" s="36"/>
      <c r="J58" s="38">
        <f t="shared" si="3"/>
        <v>0</v>
      </c>
    </row>
    <row r="59" spans="1:10" s="8" customFormat="1" ht="15">
      <c r="A59" s="18"/>
      <c r="B59" s="33"/>
      <c r="C59" s="34" t="s">
        <v>15</v>
      </c>
      <c r="D59" s="39" t="s">
        <v>16</v>
      </c>
      <c r="E59" s="36"/>
      <c r="F59" s="36"/>
      <c r="G59" s="37">
        <f t="shared" si="2"/>
        <v>0</v>
      </c>
      <c r="H59" s="40">
        <v>27030</v>
      </c>
      <c r="I59" s="36"/>
      <c r="J59" s="38">
        <f t="shared" si="3"/>
        <v>27030</v>
      </c>
    </row>
    <row r="60" spans="1:10" s="8" customFormat="1" ht="15">
      <c r="A60" s="18"/>
      <c r="B60" s="33"/>
      <c r="C60" s="34" t="s">
        <v>79</v>
      </c>
      <c r="D60" s="39" t="s">
        <v>80</v>
      </c>
      <c r="E60" s="36"/>
      <c r="F60" s="36"/>
      <c r="G60" s="37">
        <f t="shared" si="2"/>
        <v>0</v>
      </c>
      <c r="H60" s="40">
        <v>1500</v>
      </c>
      <c r="I60" s="36"/>
      <c r="J60" s="38">
        <f t="shared" si="3"/>
        <v>1500</v>
      </c>
    </row>
    <row r="61" spans="1:10" s="8" customFormat="1" ht="15">
      <c r="A61" s="18"/>
      <c r="B61" s="33"/>
      <c r="C61" s="34" t="s">
        <v>81</v>
      </c>
      <c r="D61" s="39" t="s">
        <v>82</v>
      </c>
      <c r="E61" s="36"/>
      <c r="F61" s="36"/>
      <c r="G61" s="37">
        <f t="shared" si="2"/>
        <v>0</v>
      </c>
      <c r="H61" s="40">
        <v>2000</v>
      </c>
      <c r="I61" s="36"/>
      <c r="J61" s="38">
        <f t="shared" si="3"/>
        <v>2000</v>
      </c>
    </row>
    <row r="62" spans="1:10" s="8" customFormat="1" ht="15">
      <c r="A62" s="18"/>
      <c r="B62" s="33"/>
      <c r="C62" s="34" t="s">
        <v>46</v>
      </c>
      <c r="D62" s="39" t="s">
        <v>47</v>
      </c>
      <c r="E62" s="36">
        <v>500</v>
      </c>
      <c r="F62" s="36"/>
      <c r="G62" s="37">
        <f t="shared" si="2"/>
        <v>500</v>
      </c>
      <c r="H62" s="40"/>
      <c r="I62" s="36"/>
      <c r="J62" s="38">
        <f t="shared" si="3"/>
        <v>0</v>
      </c>
    </row>
    <row r="63" spans="1:10" s="8" customFormat="1" ht="15">
      <c r="A63" s="18"/>
      <c r="B63" s="33"/>
      <c r="C63" s="34" t="s">
        <v>25</v>
      </c>
      <c r="D63" s="39" t="s">
        <v>26</v>
      </c>
      <c r="E63" s="36"/>
      <c r="F63" s="36"/>
      <c r="G63" s="37">
        <f t="shared" si="2"/>
        <v>0</v>
      </c>
      <c r="H63" s="40">
        <v>1000</v>
      </c>
      <c r="I63" s="36"/>
      <c r="J63" s="38">
        <f t="shared" si="3"/>
        <v>1000</v>
      </c>
    </row>
    <row r="64" spans="1:10" s="8" customFormat="1" ht="15">
      <c r="A64" s="18"/>
      <c r="B64" s="33"/>
      <c r="C64" s="34" t="s">
        <v>27</v>
      </c>
      <c r="D64" s="39" t="s">
        <v>28</v>
      </c>
      <c r="E64" s="36">
        <v>100</v>
      </c>
      <c r="F64" s="36"/>
      <c r="G64" s="37">
        <f t="shared" si="2"/>
        <v>100</v>
      </c>
      <c r="H64" s="40"/>
      <c r="I64" s="36"/>
      <c r="J64" s="38">
        <f t="shared" si="3"/>
        <v>0</v>
      </c>
    </row>
    <row r="65" spans="1:10" s="8" customFormat="1" ht="15">
      <c r="A65" s="18"/>
      <c r="B65" s="33"/>
      <c r="C65" s="34" t="s">
        <v>83</v>
      </c>
      <c r="D65" s="39" t="s">
        <v>91</v>
      </c>
      <c r="E65" s="36">
        <v>100</v>
      </c>
      <c r="F65" s="36"/>
      <c r="G65" s="37">
        <f t="shared" si="2"/>
        <v>100</v>
      </c>
      <c r="H65" s="40"/>
      <c r="I65" s="36"/>
      <c r="J65" s="38">
        <f t="shared" si="3"/>
        <v>0</v>
      </c>
    </row>
    <row r="66" spans="1:10" s="8" customFormat="1" ht="15">
      <c r="A66" s="18"/>
      <c r="B66" s="50"/>
      <c r="C66" s="34" t="s">
        <v>84</v>
      </c>
      <c r="D66" s="39" t="s">
        <v>85</v>
      </c>
      <c r="E66" s="23"/>
      <c r="F66" s="23"/>
      <c r="G66" s="22"/>
      <c r="H66" s="40">
        <v>200</v>
      </c>
      <c r="I66" s="36"/>
      <c r="J66" s="38">
        <f t="shared" si="3"/>
        <v>200</v>
      </c>
    </row>
    <row r="67" spans="1:10" s="8" customFormat="1" ht="15">
      <c r="A67" s="18"/>
      <c r="B67" s="50"/>
      <c r="C67" s="34"/>
      <c r="D67" s="39"/>
      <c r="E67" s="23"/>
      <c r="F67" s="23"/>
      <c r="G67" s="22"/>
      <c r="H67" s="40"/>
      <c r="I67" s="36"/>
      <c r="J67" s="38"/>
    </row>
    <row r="68" spans="1:10" s="8" customFormat="1" ht="15">
      <c r="A68" s="18"/>
      <c r="B68" s="26" t="s">
        <v>50</v>
      </c>
      <c r="C68" s="27"/>
      <c r="D68" s="41" t="s">
        <v>51</v>
      </c>
      <c r="E68" s="31">
        <f>SUM(E69:E71)</f>
        <v>11467</v>
      </c>
      <c r="F68" s="31"/>
      <c r="G68" s="30">
        <f>SUM(E68:F68)</f>
        <v>11467</v>
      </c>
      <c r="H68" s="31">
        <f>SUM(H69:H71)</f>
        <v>2800</v>
      </c>
      <c r="I68" s="31"/>
      <c r="J68" s="32">
        <f>SUM(H68:I68)</f>
        <v>2800</v>
      </c>
    </row>
    <row r="69" spans="1:10" s="8" customFormat="1" ht="29.25">
      <c r="A69" s="18"/>
      <c r="B69" s="33"/>
      <c r="C69" s="34" t="s">
        <v>52</v>
      </c>
      <c r="D69" s="39" t="s">
        <v>96</v>
      </c>
      <c r="E69" s="36">
        <v>8667</v>
      </c>
      <c r="F69" s="36"/>
      <c r="G69" s="119">
        <f>SUM(E69:F69)</f>
        <v>8667</v>
      </c>
      <c r="H69" s="40"/>
      <c r="I69" s="36"/>
      <c r="J69" s="38">
        <f>SUM(H69:I69)</f>
        <v>0</v>
      </c>
    </row>
    <row r="70" spans="1:10" s="8" customFormat="1" ht="15">
      <c r="A70" s="18"/>
      <c r="B70" s="33"/>
      <c r="C70" s="34" t="s">
        <v>43</v>
      </c>
      <c r="D70" s="68" t="s">
        <v>44</v>
      </c>
      <c r="E70" s="36"/>
      <c r="F70" s="36"/>
      <c r="G70" s="37">
        <f>SUM(E70:F70)</f>
        <v>0</v>
      </c>
      <c r="H70" s="40">
        <v>2800</v>
      </c>
      <c r="I70" s="36"/>
      <c r="J70" s="38">
        <f>SUM(H70:I70)</f>
        <v>2800</v>
      </c>
    </row>
    <row r="71" spans="1:10" s="8" customFormat="1" ht="15">
      <c r="A71" s="18"/>
      <c r="B71" s="33"/>
      <c r="C71" s="34" t="s">
        <v>53</v>
      </c>
      <c r="D71" s="68" t="s">
        <v>45</v>
      </c>
      <c r="E71" s="36">
        <v>2800</v>
      </c>
      <c r="F71" s="36"/>
      <c r="G71" s="37">
        <f>SUM(E71:F71)</f>
        <v>2800</v>
      </c>
      <c r="H71" s="40"/>
      <c r="I71" s="36"/>
      <c r="J71" s="38">
        <f>SUM(H71:I71)</f>
        <v>0</v>
      </c>
    </row>
    <row r="72" spans="1:10" s="8" customFormat="1" ht="15">
      <c r="A72" s="18"/>
      <c r="B72" s="33"/>
      <c r="C72" s="34"/>
      <c r="D72" s="39"/>
      <c r="E72" s="36"/>
      <c r="F72" s="36"/>
      <c r="G72" s="37"/>
      <c r="H72" s="40"/>
      <c r="I72" s="36"/>
      <c r="J72" s="38"/>
    </row>
    <row r="73" spans="1:10" s="8" customFormat="1" ht="15">
      <c r="A73" s="18"/>
      <c r="B73" s="26" t="s">
        <v>54</v>
      </c>
      <c r="C73" s="27"/>
      <c r="D73" s="41" t="s">
        <v>55</v>
      </c>
      <c r="E73" s="31">
        <f>SUM(E74:E75)</f>
        <v>3820</v>
      </c>
      <c r="F73" s="31"/>
      <c r="G73" s="30">
        <f>SUM(E73:F73)</f>
        <v>3820</v>
      </c>
      <c r="H73" s="31">
        <f>SUM(H74:H75)</f>
        <v>19120</v>
      </c>
      <c r="I73" s="31"/>
      <c r="J73" s="32">
        <f>SUM(H73:I73)</f>
        <v>19120</v>
      </c>
    </row>
    <row r="74" spans="1:10" s="8" customFormat="1" ht="15">
      <c r="A74" s="18"/>
      <c r="B74" s="33"/>
      <c r="C74" s="34" t="s">
        <v>20</v>
      </c>
      <c r="D74" s="58" t="s">
        <v>21</v>
      </c>
      <c r="E74" s="36">
        <v>3820</v>
      </c>
      <c r="F74" s="36"/>
      <c r="G74" s="37">
        <f>SUM(E74:F74)</f>
        <v>3820</v>
      </c>
      <c r="H74" s="40"/>
      <c r="I74" s="36"/>
      <c r="J74" s="38">
        <f>SUM(H74:I74)</f>
        <v>0</v>
      </c>
    </row>
    <row r="75" spans="1:10" s="8" customFormat="1" ht="15">
      <c r="A75" s="18"/>
      <c r="B75" s="33"/>
      <c r="C75" s="34" t="s">
        <v>25</v>
      </c>
      <c r="D75" s="39" t="s">
        <v>26</v>
      </c>
      <c r="E75" s="36"/>
      <c r="F75" s="36"/>
      <c r="G75" s="37">
        <f>SUM(E75:F75)</f>
        <v>0</v>
      </c>
      <c r="H75" s="40">
        <v>19120</v>
      </c>
      <c r="I75" s="36"/>
      <c r="J75" s="38">
        <f>SUM(H75:I75)</f>
        <v>19120</v>
      </c>
    </row>
    <row r="76" spans="1:10" s="8" customFormat="1" ht="15">
      <c r="A76" s="18"/>
      <c r="B76" s="33"/>
      <c r="C76" s="34"/>
      <c r="D76" s="39"/>
      <c r="E76" s="36"/>
      <c r="F76" s="36"/>
      <c r="G76" s="37"/>
      <c r="H76" s="40"/>
      <c r="I76" s="36"/>
      <c r="J76" s="38"/>
    </row>
    <row r="77" spans="1:10" s="8" customFormat="1" ht="15">
      <c r="A77" s="18"/>
      <c r="B77" s="26" t="s">
        <v>56</v>
      </c>
      <c r="C77" s="34"/>
      <c r="D77" s="41" t="s">
        <v>92</v>
      </c>
      <c r="E77" s="31">
        <f>SUM(E78:E80)</f>
        <v>9340</v>
      </c>
      <c r="F77" s="31"/>
      <c r="G77" s="30">
        <f>SUM(E77:F77)</f>
        <v>9340</v>
      </c>
      <c r="H77" s="31">
        <f>SUM(H78:H80)</f>
        <v>8707</v>
      </c>
      <c r="I77" s="31"/>
      <c r="J77" s="32">
        <f>SUM(H77:I77)</f>
        <v>8707</v>
      </c>
    </row>
    <row r="78" spans="1:10" s="8" customFormat="1" ht="15">
      <c r="A78" s="18"/>
      <c r="B78" s="33"/>
      <c r="C78" s="34" t="s">
        <v>43</v>
      </c>
      <c r="D78" s="68" t="s">
        <v>44</v>
      </c>
      <c r="E78" s="36"/>
      <c r="F78" s="36"/>
      <c r="G78" s="37">
        <f>SUM(E78:F78)</f>
        <v>0</v>
      </c>
      <c r="H78" s="40">
        <v>40</v>
      </c>
      <c r="I78" s="36"/>
      <c r="J78" s="38">
        <f>SUM(H78:I78)</f>
        <v>40</v>
      </c>
    </row>
    <row r="79" spans="1:10" s="8" customFormat="1" ht="15">
      <c r="A79" s="18"/>
      <c r="B79" s="33"/>
      <c r="C79" s="34" t="s">
        <v>53</v>
      </c>
      <c r="D79" s="68" t="s">
        <v>45</v>
      </c>
      <c r="E79" s="36">
        <v>9340</v>
      </c>
      <c r="F79" s="36"/>
      <c r="G79" s="37">
        <f>SUM(E79:F79)</f>
        <v>9340</v>
      </c>
      <c r="H79" s="40"/>
      <c r="I79" s="36"/>
      <c r="J79" s="38">
        <f>SUM(H79:I79)</f>
        <v>0</v>
      </c>
    </row>
    <row r="80" spans="1:10" s="8" customFormat="1" ht="15">
      <c r="A80" s="18"/>
      <c r="B80" s="33"/>
      <c r="C80" s="34" t="s">
        <v>68</v>
      </c>
      <c r="D80" s="39" t="s">
        <v>69</v>
      </c>
      <c r="E80" s="36"/>
      <c r="F80" s="36"/>
      <c r="G80" s="37">
        <f>SUM(E80:F80)</f>
        <v>0</v>
      </c>
      <c r="H80" s="40">
        <v>8667</v>
      </c>
      <c r="I80" s="36"/>
      <c r="J80" s="38">
        <f>SUM(H80:I80)</f>
        <v>8667</v>
      </c>
    </row>
    <row r="81" spans="1:10" s="8" customFormat="1" ht="15">
      <c r="A81" s="18"/>
      <c r="B81" s="50"/>
      <c r="C81" s="51"/>
      <c r="D81" s="63"/>
      <c r="E81" s="23"/>
      <c r="F81" s="23"/>
      <c r="G81" s="22"/>
      <c r="H81" s="21"/>
      <c r="I81" s="23"/>
      <c r="J81" s="24"/>
    </row>
    <row r="82" spans="1:10" s="8" customFormat="1" ht="14.25">
      <c r="A82" s="25"/>
      <c r="B82" s="26" t="s">
        <v>57</v>
      </c>
      <c r="C82" s="27"/>
      <c r="D82" s="57" t="s">
        <v>58</v>
      </c>
      <c r="E82" s="31">
        <f>SUM(E83)</f>
        <v>6000</v>
      </c>
      <c r="F82" s="31"/>
      <c r="G82" s="30">
        <f>SUM(E82:F82)</f>
        <v>6000</v>
      </c>
      <c r="H82" s="29">
        <f>SUM(H83:H83)</f>
        <v>5612</v>
      </c>
      <c r="I82" s="31"/>
      <c r="J82" s="32">
        <f>SUM(H82:I82)</f>
        <v>5612</v>
      </c>
    </row>
    <row r="83" spans="1:10" s="8" customFormat="1" ht="14.25">
      <c r="A83" s="25"/>
      <c r="B83" s="33"/>
      <c r="C83" s="34" t="s">
        <v>25</v>
      </c>
      <c r="D83" s="58" t="s">
        <v>26</v>
      </c>
      <c r="E83" s="36">
        <v>6000</v>
      </c>
      <c r="F83" s="36"/>
      <c r="G83" s="37">
        <f>SUM(E83:F83)</f>
        <v>6000</v>
      </c>
      <c r="H83" s="40">
        <v>5612</v>
      </c>
      <c r="I83" s="36"/>
      <c r="J83" s="38">
        <f>SUM(H83:I83)</f>
        <v>5612</v>
      </c>
    </row>
    <row r="84" spans="1:10" s="8" customFormat="1" ht="14.25">
      <c r="A84" s="42"/>
      <c r="B84" s="43"/>
      <c r="C84" s="44"/>
      <c r="D84" s="59"/>
      <c r="E84" s="46"/>
      <c r="F84" s="46"/>
      <c r="G84" s="60"/>
      <c r="H84" s="48"/>
      <c r="I84" s="46"/>
      <c r="J84" s="49"/>
    </row>
    <row r="85" spans="1:10" s="8" customFormat="1" ht="15" customHeight="1">
      <c r="A85" s="18">
        <v>852</v>
      </c>
      <c r="B85" s="69"/>
      <c r="C85" s="66"/>
      <c r="D85" s="70" t="s">
        <v>61</v>
      </c>
      <c r="E85" s="71">
        <f aca="true" t="shared" si="4" ref="E85:J85">SUM(E86+E91+E103+E108)</f>
        <v>2337</v>
      </c>
      <c r="F85" s="71">
        <f t="shared" si="4"/>
        <v>3458</v>
      </c>
      <c r="G85" s="122">
        <f t="shared" si="4"/>
        <v>5795</v>
      </c>
      <c r="H85" s="123">
        <f t="shared" si="4"/>
        <v>2337</v>
      </c>
      <c r="I85" s="71">
        <f t="shared" si="4"/>
        <v>3458</v>
      </c>
      <c r="J85" s="71">
        <f t="shared" si="4"/>
        <v>5795</v>
      </c>
    </row>
    <row r="86" spans="1:10" s="8" customFormat="1" ht="29.25">
      <c r="A86" s="18"/>
      <c r="B86" s="69" t="s">
        <v>62</v>
      </c>
      <c r="C86" s="66"/>
      <c r="D86" s="72" t="s">
        <v>63</v>
      </c>
      <c r="E86" s="73"/>
      <c r="F86" s="73">
        <f>SUM(F87:F89)</f>
        <v>3260</v>
      </c>
      <c r="G86" s="74">
        <f>SUM(E86:F86)</f>
        <v>3260</v>
      </c>
      <c r="H86" s="73"/>
      <c r="I86" s="73">
        <f>SUM(I87:I89)</f>
        <v>3260</v>
      </c>
      <c r="J86" s="75">
        <f>SUM(H86:I86)</f>
        <v>3260</v>
      </c>
    </row>
    <row r="87" spans="1:10" s="8" customFormat="1" ht="15" customHeight="1">
      <c r="A87" s="18"/>
      <c r="B87" s="69"/>
      <c r="C87" s="66">
        <v>4010</v>
      </c>
      <c r="D87" s="67" t="s">
        <v>45</v>
      </c>
      <c r="E87" s="77"/>
      <c r="F87" s="77"/>
      <c r="G87" s="78"/>
      <c r="H87" s="77"/>
      <c r="I87" s="77">
        <v>1580</v>
      </c>
      <c r="J87" s="79">
        <f>SUM(H87:I87)</f>
        <v>1580</v>
      </c>
    </row>
    <row r="88" spans="1:10" s="8" customFormat="1" ht="15" customHeight="1">
      <c r="A88" s="18"/>
      <c r="B88" s="69"/>
      <c r="C88" s="66">
        <v>4110</v>
      </c>
      <c r="D88" s="67" t="s">
        <v>21</v>
      </c>
      <c r="E88" s="77"/>
      <c r="F88" s="77"/>
      <c r="G88" s="78"/>
      <c r="H88" s="77"/>
      <c r="I88" s="77">
        <v>1680</v>
      </c>
      <c r="J88" s="79">
        <f>SUM(H88:I88)</f>
        <v>1680</v>
      </c>
    </row>
    <row r="89" spans="1:10" s="8" customFormat="1" ht="15" customHeight="1">
      <c r="A89" s="18"/>
      <c r="B89" s="69"/>
      <c r="C89" s="66" t="s">
        <v>25</v>
      </c>
      <c r="D89" s="67" t="s">
        <v>26</v>
      </c>
      <c r="E89" s="77"/>
      <c r="F89" s="77">
        <v>3260</v>
      </c>
      <c r="G89" s="78">
        <f>SUM(F89)</f>
        <v>3260</v>
      </c>
      <c r="H89" s="77"/>
      <c r="I89" s="77"/>
      <c r="J89" s="79"/>
    </row>
    <row r="90" spans="1:10" s="8" customFormat="1" ht="15" customHeight="1">
      <c r="A90" s="18"/>
      <c r="B90" s="69"/>
      <c r="C90" s="66"/>
      <c r="D90" s="67"/>
      <c r="E90" s="77"/>
      <c r="F90" s="77"/>
      <c r="G90" s="78"/>
      <c r="H90" s="77"/>
      <c r="I90" s="77"/>
      <c r="J90" s="80"/>
    </row>
    <row r="91" spans="1:10" s="8" customFormat="1" ht="15" customHeight="1">
      <c r="A91" s="18"/>
      <c r="B91" s="69">
        <v>85219</v>
      </c>
      <c r="C91" s="66"/>
      <c r="D91" s="82" t="s">
        <v>64</v>
      </c>
      <c r="E91" s="73">
        <f>SUM(E92:E101)</f>
        <v>2248</v>
      </c>
      <c r="F91" s="73"/>
      <c r="G91" s="74">
        <f>SUM(E91:F91)</f>
        <v>2248</v>
      </c>
      <c r="H91" s="73">
        <f>SUM(H92:H101)</f>
        <v>2248</v>
      </c>
      <c r="I91" s="73"/>
      <c r="J91" s="81">
        <f>SUM(H91:I91)</f>
        <v>2248</v>
      </c>
    </row>
    <row r="92" spans="1:10" s="8" customFormat="1" ht="15">
      <c r="A92" s="18"/>
      <c r="B92" s="69"/>
      <c r="C92" s="66" t="s">
        <v>20</v>
      </c>
      <c r="D92" s="67" t="s">
        <v>21</v>
      </c>
      <c r="E92" s="77"/>
      <c r="F92" s="77"/>
      <c r="G92" s="78"/>
      <c r="H92" s="77">
        <v>378</v>
      </c>
      <c r="I92" s="77"/>
      <c r="J92" s="80">
        <f aca="true" t="shared" si="5" ref="J92:J98">SUM(H92:I92)</f>
        <v>378</v>
      </c>
    </row>
    <row r="93" spans="1:10" s="8" customFormat="1" ht="15">
      <c r="A93" s="18"/>
      <c r="B93" s="69"/>
      <c r="C93" s="66" t="s">
        <v>22</v>
      </c>
      <c r="D93" s="67" t="s">
        <v>60</v>
      </c>
      <c r="E93" s="77">
        <v>378</v>
      </c>
      <c r="F93" s="77"/>
      <c r="G93" s="78">
        <f aca="true" t="shared" si="6" ref="G93:G101">SUM(E93:F93)</f>
        <v>378</v>
      </c>
      <c r="H93" s="77"/>
      <c r="I93" s="77"/>
      <c r="J93" s="80"/>
    </row>
    <row r="94" spans="1:10" s="8" customFormat="1" ht="15">
      <c r="A94" s="18"/>
      <c r="B94" s="69"/>
      <c r="C94" s="66" t="s">
        <v>23</v>
      </c>
      <c r="D94" s="67" t="s">
        <v>24</v>
      </c>
      <c r="E94" s="77">
        <v>300</v>
      </c>
      <c r="F94" s="77"/>
      <c r="G94" s="78">
        <f t="shared" si="6"/>
        <v>300</v>
      </c>
      <c r="H94" s="77"/>
      <c r="I94" s="77"/>
      <c r="J94" s="80"/>
    </row>
    <row r="95" spans="1:10" s="8" customFormat="1" ht="15">
      <c r="A95" s="18"/>
      <c r="B95" s="69"/>
      <c r="C95" s="66" t="s">
        <v>15</v>
      </c>
      <c r="D95" s="67" t="s">
        <v>16</v>
      </c>
      <c r="E95" s="77"/>
      <c r="F95" s="77"/>
      <c r="G95" s="78"/>
      <c r="H95" s="77">
        <v>1400</v>
      </c>
      <c r="I95" s="77"/>
      <c r="J95" s="80">
        <f t="shared" si="5"/>
        <v>1400</v>
      </c>
    </row>
    <row r="96" spans="1:10" s="8" customFormat="1" ht="15">
      <c r="A96" s="18"/>
      <c r="B96" s="69"/>
      <c r="C96" s="66" t="s">
        <v>81</v>
      </c>
      <c r="D96" s="67" t="s">
        <v>82</v>
      </c>
      <c r="E96" s="77"/>
      <c r="F96" s="77"/>
      <c r="G96" s="78"/>
      <c r="H96" s="77">
        <v>460</v>
      </c>
      <c r="I96" s="77"/>
      <c r="J96" s="80">
        <f t="shared" si="5"/>
        <v>460</v>
      </c>
    </row>
    <row r="97" spans="1:10" s="8" customFormat="1" ht="15">
      <c r="A97" s="18"/>
      <c r="B97" s="69"/>
      <c r="C97" s="66" t="s">
        <v>46</v>
      </c>
      <c r="D97" s="67" t="s">
        <v>47</v>
      </c>
      <c r="E97" s="77">
        <v>500</v>
      </c>
      <c r="F97" s="77"/>
      <c r="G97" s="78">
        <f t="shared" si="6"/>
        <v>500</v>
      </c>
      <c r="H97" s="77"/>
      <c r="I97" s="77"/>
      <c r="J97" s="80"/>
    </row>
    <row r="98" spans="1:10" s="8" customFormat="1" ht="15">
      <c r="A98" s="18"/>
      <c r="B98" s="69"/>
      <c r="C98" s="66" t="s">
        <v>48</v>
      </c>
      <c r="D98" s="39" t="s">
        <v>49</v>
      </c>
      <c r="E98" s="77"/>
      <c r="F98" s="77"/>
      <c r="G98" s="78"/>
      <c r="H98" s="77">
        <v>10</v>
      </c>
      <c r="I98" s="77"/>
      <c r="J98" s="80">
        <f t="shared" si="5"/>
        <v>10</v>
      </c>
    </row>
    <row r="99" spans="1:10" s="8" customFormat="1" ht="15">
      <c r="A99" s="18"/>
      <c r="B99" s="69"/>
      <c r="C99" s="66" t="s">
        <v>25</v>
      </c>
      <c r="D99" s="67" t="s">
        <v>26</v>
      </c>
      <c r="E99" s="77">
        <v>470</v>
      </c>
      <c r="F99" s="77"/>
      <c r="G99" s="78">
        <f t="shared" si="6"/>
        <v>470</v>
      </c>
      <c r="H99" s="77"/>
      <c r="I99" s="77"/>
      <c r="J99" s="80"/>
    </row>
    <row r="100" spans="1:10" s="8" customFormat="1" ht="15">
      <c r="A100" s="18"/>
      <c r="B100" s="69"/>
      <c r="C100" s="66" t="s">
        <v>32</v>
      </c>
      <c r="D100" s="67" t="s">
        <v>33</v>
      </c>
      <c r="E100" s="77">
        <v>300</v>
      </c>
      <c r="F100" s="77"/>
      <c r="G100" s="78">
        <f t="shared" si="6"/>
        <v>300</v>
      </c>
      <c r="H100" s="77"/>
      <c r="I100" s="77"/>
      <c r="J100" s="80"/>
    </row>
    <row r="101" spans="1:10" s="8" customFormat="1" ht="15">
      <c r="A101" s="18"/>
      <c r="B101" s="69"/>
      <c r="C101" s="66" t="s">
        <v>27</v>
      </c>
      <c r="D101" s="67" t="s">
        <v>28</v>
      </c>
      <c r="E101" s="77">
        <v>300</v>
      </c>
      <c r="F101" s="77"/>
      <c r="G101" s="78">
        <f t="shared" si="6"/>
        <v>300</v>
      </c>
      <c r="H101" s="77"/>
      <c r="I101" s="77"/>
      <c r="J101" s="80"/>
    </row>
    <row r="102" spans="1:10" s="8" customFormat="1" ht="15">
      <c r="A102" s="18"/>
      <c r="B102" s="69"/>
      <c r="C102" s="66"/>
      <c r="D102" s="67"/>
      <c r="E102" s="77"/>
      <c r="F102" s="77"/>
      <c r="G102" s="78"/>
      <c r="H102" s="77"/>
      <c r="I102" s="77"/>
      <c r="J102" s="80"/>
    </row>
    <row r="103" spans="1:10" s="8" customFormat="1" ht="15">
      <c r="A103" s="18"/>
      <c r="B103" s="69" t="s">
        <v>65</v>
      </c>
      <c r="C103" s="66"/>
      <c r="D103" s="82" t="s">
        <v>66</v>
      </c>
      <c r="E103" s="73"/>
      <c r="F103" s="73">
        <f>SUM(F104:F105)</f>
        <v>198</v>
      </c>
      <c r="G103" s="74">
        <f>SUM(E103:F103)</f>
        <v>198</v>
      </c>
      <c r="H103" s="73"/>
      <c r="I103" s="73">
        <f>SUM(I104:I106)</f>
        <v>198</v>
      </c>
      <c r="J103" s="81">
        <f>SUM(H103:I103)</f>
        <v>198</v>
      </c>
    </row>
    <row r="104" spans="1:10" s="8" customFormat="1" ht="15">
      <c r="A104" s="18"/>
      <c r="B104" s="69"/>
      <c r="C104" s="66">
        <v>4010</v>
      </c>
      <c r="D104" s="67" t="s">
        <v>45</v>
      </c>
      <c r="E104" s="77"/>
      <c r="F104" s="77">
        <v>142</v>
      </c>
      <c r="G104" s="78">
        <f>SUM(E104:F104)</f>
        <v>142</v>
      </c>
      <c r="H104" s="77"/>
      <c r="I104" s="77"/>
      <c r="J104" s="80"/>
    </row>
    <row r="105" spans="1:10" s="8" customFormat="1" ht="15">
      <c r="A105" s="18"/>
      <c r="B105" s="69"/>
      <c r="C105" s="66">
        <v>4110</v>
      </c>
      <c r="D105" s="67" t="s">
        <v>21</v>
      </c>
      <c r="E105" s="77"/>
      <c r="F105" s="77">
        <v>56</v>
      </c>
      <c r="G105" s="78"/>
      <c r="H105" s="77"/>
      <c r="I105" s="77"/>
      <c r="J105" s="80"/>
    </row>
    <row r="106" spans="1:10" s="8" customFormat="1" ht="15">
      <c r="A106" s="18"/>
      <c r="B106" s="69"/>
      <c r="C106" s="66" t="s">
        <v>25</v>
      </c>
      <c r="D106" s="67" t="s">
        <v>26</v>
      </c>
      <c r="E106" s="77"/>
      <c r="F106" s="77"/>
      <c r="G106" s="78"/>
      <c r="H106" s="77"/>
      <c r="I106" s="77">
        <v>198</v>
      </c>
      <c r="J106" s="80">
        <f>SUM(H106:I106)</f>
        <v>198</v>
      </c>
    </row>
    <row r="107" spans="1:10" s="8" customFormat="1" ht="15">
      <c r="A107" s="18"/>
      <c r="B107" s="69"/>
      <c r="C107" s="66"/>
      <c r="D107" s="76"/>
      <c r="E107" s="77"/>
      <c r="F107" s="77"/>
      <c r="G107" s="78"/>
      <c r="H107" s="77"/>
      <c r="I107" s="77"/>
      <c r="J107" s="80"/>
    </row>
    <row r="108" spans="1:10" s="8" customFormat="1" ht="15">
      <c r="A108" s="18"/>
      <c r="B108" s="69" t="s">
        <v>67</v>
      </c>
      <c r="C108" s="66"/>
      <c r="D108" s="72" t="s">
        <v>58</v>
      </c>
      <c r="E108" s="73">
        <f>SUM(E109:E110)</f>
        <v>89</v>
      </c>
      <c r="F108" s="73"/>
      <c r="G108" s="74">
        <f>SUM(E108:F108)</f>
        <v>89</v>
      </c>
      <c r="H108" s="73">
        <f>SUM(H109:H110)</f>
        <v>89</v>
      </c>
      <c r="I108" s="73"/>
      <c r="J108" s="81">
        <f>SUM(H108:I108)</f>
        <v>89</v>
      </c>
    </row>
    <row r="109" spans="1:10" s="8" customFormat="1" ht="15">
      <c r="A109" s="18"/>
      <c r="B109" s="69"/>
      <c r="C109" s="66" t="s">
        <v>15</v>
      </c>
      <c r="D109" s="67" t="s">
        <v>16</v>
      </c>
      <c r="E109" s="73"/>
      <c r="F109" s="73"/>
      <c r="G109" s="78"/>
      <c r="H109" s="77">
        <v>89</v>
      </c>
      <c r="I109" s="77"/>
      <c r="J109" s="80">
        <f>SUM(H109:I109)</f>
        <v>89</v>
      </c>
    </row>
    <row r="110" spans="1:10" s="8" customFormat="1" ht="15">
      <c r="A110" s="18"/>
      <c r="B110" s="69"/>
      <c r="C110" s="66" t="s">
        <v>25</v>
      </c>
      <c r="D110" s="67" t="s">
        <v>26</v>
      </c>
      <c r="E110" s="77">
        <v>89</v>
      </c>
      <c r="F110" s="77"/>
      <c r="G110" s="78">
        <f>SUM(E110:F110)</f>
        <v>89</v>
      </c>
      <c r="H110" s="77"/>
      <c r="I110" s="77"/>
      <c r="J110" s="80"/>
    </row>
    <row r="111" spans="1:10" s="8" customFormat="1" ht="15">
      <c r="A111" s="83"/>
      <c r="B111" s="84"/>
      <c r="C111" s="85"/>
      <c r="D111" s="86"/>
      <c r="E111" s="87"/>
      <c r="F111" s="87"/>
      <c r="G111" s="88"/>
      <c r="H111" s="87"/>
      <c r="I111" s="87"/>
      <c r="J111" s="89"/>
    </row>
    <row r="112" spans="1:10" s="8" customFormat="1" ht="15">
      <c r="A112" s="18">
        <v>854</v>
      </c>
      <c r="B112" s="69"/>
      <c r="C112" s="66"/>
      <c r="D112" s="90" t="s">
        <v>93</v>
      </c>
      <c r="E112" s="71">
        <f>SUM(E113)</f>
        <v>403</v>
      </c>
      <c r="F112" s="71"/>
      <c r="G112" s="91">
        <f>SUM(E112:F112)</f>
        <v>403</v>
      </c>
      <c r="H112" s="71">
        <f>SUM(H113)</f>
        <v>403</v>
      </c>
      <c r="I112" s="71"/>
      <c r="J112" s="92">
        <f>SUM(H112:I112)</f>
        <v>403</v>
      </c>
    </row>
    <row r="113" spans="1:10" s="8" customFormat="1" ht="15">
      <c r="A113" s="18"/>
      <c r="B113" s="69" t="s">
        <v>94</v>
      </c>
      <c r="C113" s="66"/>
      <c r="D113" s="72" t="s">
        <v>95</v>
      </c>
      <c r="E113" s="73">
        <f>SUM(E114:E115)</f>
        <v>403</v>
      </c>
      <c r="F113" s="73"/>
      <c r="G113" s="74">
        <f>SUM(E113:F113)</f>
        <v>403</v>
      </c>
      <c r="H113" s="73">
        <f>SUM(H114:H115)</f>
        <v>403</v>
      </c>
      <c r="I113" s="73"/>
      <c r="J113" s="81">
        <f>SUM(H113:I113)</f>
        <v>403</v>
      </c>
    </row>
    <row r="114" spans="1:10" s="8" customFormat="1" ht="15">
      <c r="A114" s="18"/>
      <c r="B114" s="69"/>
      <c r="C114" s="66" t="s">
        <v>53</v>
      </c>
      <c r="D114" s="76" t="s">
        <v>45</v>
      </c>
      <c r="E114" s="77">
        <v>403</v>
      </c>
      <c r="F114" s="77"/>
      <c r="G114" s="78">
        <f>SUM(E114:F114)</f>
        <v>403</v>
      </c>
      <c r="H114" s="77"/>
      <c r="I114" s="77"/>
      <c r="J114" s="80">
        <f>SUM(H114:I114)</f>
        <v>0</v>
      </c>
    </row>
    <row r="115" spans="1:10" s="8" customFormat="1" ht="15">
      <c r="A115" s="18"/>
      <c r="B115" s="69"/>
      <c r="C115" s="66" t="s">
        <v>20</v>
      </c>
      <c r="D115" s="76" t="s">
        <v>21</v>
      </c>
      <c r="E115" s="77"/>
      <c r="F115" s="77"/>
      <c r="G115" s="78">
        <f>SUM(E115:F115)</f>
        <v>0</v>
      </c>
      <c r="H115" s="77">
        <v>403</v>
      </c>
      <c r="I115" s="77"/>
      <c r="J115" s="80">
        <f>SUM(H115:I115)</f>
        <v>403</v>
      </c>
    </row>
    <row r="116" spans="1:10" s="8" customFormat="1" ht="15">
      <c r="A116" s="83"/>
      <c r="B116" s="84"/>
      <c r="C116" s="85"/>
      <c r="D116" s="86"/>
      <c r="E116" s="87"/>
      <c r="F116" s="87"/>
      <c r="G116" s="88"/>
      <c r="H116" s="87"/>
      <c r="I116" s="87"/>
      <c r="J116" s="89"/>
    </row>
    <row r="117" spans="1:10" s="8" customFormat="1" ht="15">
      <c r="A117" s="167">
        <v>900</v>
      </c>
      <c r="B117" s="168"/>
      <c r="C117" s="169"/>
      <c r="D117" s="170" t="s">
        <v>110</v>
      </c>
      <c r="E117" s="71"/>
      <c r="F117" s="71"/>
      <c r="G117" s="91"/>
      <c r="H117" s="71">
        <f>SUM(H118)</f>
        <v>3000</v>
      </c>
      <c r="I117" s="71"/>
      <c r="J117" s="92">
        <f>SUM(H117:I117)</f>
        <v>3000</v>
      </c>
    </row>
    <row r="118" spans="1:10" s="8" customFormat="1" ht="15">
      <c r="A118" s="18"/>
      <c r="B118" s="69" t="s">
        <v>111</v>
      </c>
      <c r="C118" s="66"/>
      <c r="D118" s="72" t="s">
        <v>58</v>
      </c>
      <c r="E118" s="73"/>
      <c r="F118" s="73"/>
      <c r="G118" s="74"/>
      <c r="H118" s="73">
        <f>SUM(H119:H119)</f>
        <v>3000</v>
      </c>
      <c r="I118" s="77"/>
      <c r="J118" s="81">
        <f>SUM(H118:I118)</f>
        <v>3000</v>
      </c>
    </row>
    <row r="119" spans="1:10" s="8" customFormat="1" ht="15">
      <c r="A119" s="18"/>
      <c r="B119" s="69"/>
      <c r="C119" s="66" t="s">
        <v>81</v>
      </c>
      <c r="D119" s="67" t="s">
        <v>82</v>
      </c>
      <c r="E119" s="73"/>
      <c r="F119" s="73"/>
      <c r="G119" s="74"/>
      <c r="H119" s="77">
        <v>3000</v>
      </c>
      <c r="I119" s="77"/>
      <c r="J119" s="80">
        <f>SUM(H119:I119)</f>
        <v>3000</v>
      </c>
    </row>
    <row r="120" spans="1:10" s="8" customFormat="1" ht="15" customHeight="1">
      <c r="A120" s="83"/>
      <c r="B120" s="84"/>
      <c r="C120" s="85"/>
      <c r="D120" s="93"/>
      <c r="E120" s="87"/>
      <c r="F120" s="94"/>
      <c r="G120" s="95"/>
      <c r="H120" s="87"/>
      <c r="I120" s="94"/>
      <c r="J120" s="89"/>
    </row>
    <row r="121" spans="1:10" ht="18.75" customHeight="1">
      <c r="A121" s="97"/>
      <c r="B121" s="98"/>
      <c r="C121" s="98"/>
      <c r="D121" s="99" t="s">
        <v>70</v>
      </c>
      <c r="E121" s="100">
        <f aca="true" t="shared" si="7" ref="E121:J121">E9+E13+E18+E23+E31+E36+E41+E85+E112+E117</f>
        <v>138506</v>
      </c>
      <c r="F121" s="100">
        <f t="shared" si="7"/>
        <v>5758</v>
      </c>
      <c r="G121" s="100">
        <f t="shared" si="7"/>
        <v>144264</v>
      </c>
      <c r="H121" s="100">
        <f t="shared" si="7"/>
        <v>144118</v>
      </c>
      <c r="I121" s="100">
        <f t="shared" si="7"/>
        <v>5758</v>
      </c>
      <c r="J121" s="100">
        <f t="shared" si="7"/>
        <v>149876</v>
      </c>
    </row>
    <row r="122" spans="1:7" ht="15">
      <c r="A122" s="101"/>
      <c r="B122" s="2"/>
      <c r="C122" s="2"/>
      <c r="D122" s="2"/>
      <c r="E122" s="2"/>
      <c r="F122" s="2"/>
      <c r="G122" s="3"/>
    </row>
    <row r="123" spans="1:10" ht="15">
      <c r="A123" s="101"/>
      <c r="B123" s="2"/>
      <c r="C123" s="2"/>
      <c r="D123" s="2"/>
      <c r="E123" s="2"/>
      <c r="F123" s="2"/>
      <c r="G123" s="3"/>
      <c r="I123" s="2"/>
      <c r="J123" s="67"/>
    </row>
    <row r="124" spans="1:10" ht="15">
      <c r="A124" s="101"/>
      <c r="B124" s="2"/>
      <c r="C124" s="2"/>
      <c r="D124" s="2"/>
      <c r="E124" s="2"/>
      <c r="F124" s="2"/>
      <c r="G124" s="3"/>
      <c r="I124" s="2" t="s">
        <v>71</v>
      </c>
      <c r="J124" s="2"/>
    </row>
    <row r="125" spans="9:10" ht="14.25">
      <c r="I125" s="2"/>
      <c r="J125" s="2"/>
    </row>
    <row r="126" spans="9:10" ht="14.25">
      <c r="I126" s="2"/>
      <c r="J126" s="2"/>
    </row>
    <row r="127" ht="14.25">
      <c r="I127" s="1" t="s">
        <v>72</v>
      </c>
    </row>
  </sheetData>
  <mergeCells count="4">
    <mergeCell ref="A5:I5"/>
    <mergeCell ref="D7:D8"/>
    <mergeCell ref="E7:G7"/>
    <mergeCell ref="H7:J7"/>
  </mergeCells>
  <printOptions horizontalCentered="1"/>
  <pageMargins left="0.7874015748031497" right="0.7874015748031497" top="0.5905511811023623" bottom="0.3937007874015748" header="0.5118110236220472" footer="0.1968503937007874"/>
  <pageSetup cellComments="atEnd" horizontalDpi="300" verticalDpi="300" orientation="landscape" paperSize="9" scale="85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118055555555556" footer="0.5118055555555556"/>
  <pageSetup cellComments="atEn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zoomScale="75" zoomScaleNormal="75"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02"/>
      <c r="B5" s="103" t="s">
        <v>73</v>
      </c>
      <c r="C5" s="104" t="s">
        <v>74</v>
      </c>
      <c r="D5" s="105" t="s">
        <v>75</v>
      </c>
      <c r="E5" s="105" t="s">
        <v>76</v>
      </c>
    </row>
    <row r="6" spans="1:5" ht="12.75">
      <c r="A6" s="106"/>
      <c r="B6" s="107"/>
      <c r="D6" s="108"/>
      <c r="E6" s="108"/>
    </row>
    <row r="7" spans="1:5" ht="26.25" customHeight="1">
      <c r="A7" s="109" t="s">
        <v>43</v>
      </c>
      <c r="B7" s="110" t="s">
        <v>44</v>
      </c>
      <c r="C7">
        <v>1370</v>
      </c>
      <c r="D7" s="108"/>
      <c r="E7" s="108">
        <f aca="true" t="shared" si="0" ref="E7:E19">SUM(C7:D7)</f>
        <v>1370</v>
      </c>
    </row>
    <row r="8" spans="1:5" ht="12.75">
      <c r="A8" s="109" t="s">
        <v>53</v>
      </c>
      <c r="B8" s="111" t="s">
        <v>45</v>
      </c>
      <c r="C8">
        <v>423172</v>
      </c>
      <c r="D8" s="108">
        <v>15000</v>
      </c>
      <c r="E8" s="108">
        <f t="shared" si="0"/>
        <v>438172</v>
      </c>
    </row>
    <row r="9" spans="1:5" ht="12.75">
      <c r="A9" s="109" t="s">
        <v>77</v>
      </c>
      <c r="B9" s="111" t="s">
        <v>78</v>
      </c>
      <c r="C9">
        <v>35600</v>
      </c>
      <c r="D9" s="108"/>
      <c r="E9" s="108">
        <f t="shared" si="0"/>
        <v>35600</v>
      </c>
    </row>
    <row r="10" spans="1:5" ht="12.75">
      <c r="A10" s="109" t="s">
        <v>20</v>
      </c>
      <c r="B10" s="111" t="s">
        <v>21</v>
      </c>
      <c r="C10">
        <v>80500</v>
      </c>
      <c r="D10" s="108">
        <v>2700</v>
      </c>
      <c r="E10" s="108">
        <f t="shared" si="0"/>
        <v>83200</v>
      </c>
    </row>
    <row r="11" spans="1:5" ht="12.75">
      <c r="A11" s="109" t="s">
        <v>22</v>
      </c>
      <c r="B11" s="111" t="s">
        <v>60</v>
      </c>
      <c r="C11">
        <v>10800</v>
      </c>
      <c r="D11" s="108">
        <v>360</v>
      </c>
      <c r="E11" s="108">
        <f t="shared" si="0"/>
        <v>11160</v>
      </c>
    </row>
    <row r="12" spans="1:5" ht="12.75">
      <c r="A12" s="109" t="s">
        <v>15</v>
      </c>
      <c r="B12" s="111" t="s">
        <v>16</v>
      </c>
      <c r="C12">
        <v>13800</v>
      </c>
      <c r="D12" s="108">
        <v>1500</v>
      </c>
      <c r="E12" s="108">
        <f t="shared" si="0"/>
        <v>15300</v>
      </c>
    </row>
    <row r="13" spans="1:5" ht="25.5">
      <c r="A13" s="109" t="s">
        <v>79</v>
      </c>
      <c r="B13" s="110" t="s">
        <v>80</v>
      </c>
      <c r="C13">
        <v>1000</v>
      </c>
      <c r="D13" s="108"/>
      <c r="E13" s="108">
        <f t="shared" si="0"/>
        <v>1000</v>
      </c>
    </row>
    <row r="14" spans="1:5" ht="12.75">
      <c r="A14" s="109" t="s">
        <v>81</v>
      </c>
      <c r="B14" s="111" t="s">
        <v>82</v>
      </c>
      <c r="C14">
        <v>41700</v>
      </c>
      <c r="D14" s="108"/>
      <c r="E14" s="108">
        <f t="shared" si="0"/>
        <v>41700</v>
      </c>
    </row>
    <row r="15" spans="1:5" ht="12.75">
      <c r="A15" s="109" t="s">
        <v>46</v>
      </c>
      <c r="B15" s="111" t="s">
        <v>47</v>
      </c>
      <c r="C15">
        <v>2600</v>
      </c>
      <c r="D15" s="108"/>
      <c r="E15" s="108">
        <f t="shared" si="0"/>
        <v>2600</v>
      </c>
    </row>
    <row r="16" spans="1:5" ht="12.75">
      <c r="A16" s="109" t="s">
        <v>25</v>
      </c>
      <c r="B16" s="111" t="s">
        <v>26</v>
      </c>
      <c r="C16">
        <v>14500</v>
      </c>
      <c r="D16" s="108">
        <v>440</v>
      </c>
      <c r="E16" s="108">
        <f t="shared" si="0"/>
        <v>14940</v>
      </c>
    </row>
    <row r="17" spans="1:5" ht="12.75">
      <c r="A17" s="109" t="s">
        <v>27</v>
      </c>
      <c r="B17" s="111" t="s">
        <v>28</v>
      </c>
      <c r="C17">
        <v>100</v>
      </c>
      <c r="D17" s="108"/>
      <c r="E17" s="108">
        <f t="shared" si="0"/>
        <v>100</v>
      </c>
    </row>
    <row r="18" spans="1:5" ht="12.75">
      <c r="A18" s="109" t="s">
        <v>83</v>
      </c>
      <c r="B18" s="111"/>
      <c r="C18">
        <v>1000</v>
      </c>
      <c r="D18" s="108"/>
      <c r="E18" s="108">
        <f t="shared" si="0"/>
        <v>1000</v>
      </c>
    </row>
    <row r="19" spans="1:5" ht="24.75" customHeight="1">
      <c r="A19" s="109" t="s">
        <v>84</v>
      </c>
      <c r="B19" s="110" t="s">
        <v>85</v>
      </c>
      <c r="C19">
        <v>26433</v>
      </c>
      <c r="D19" s="108"/>
      <c r="E19" s="108">
        <f t="shared" si="0"/>
        <v>26433</v>
      </c>
    </row>
    <row r="20" spans="1:5" ht="12.75">
      <c r="A20" s="112"/>
      <c r="B20" s="113"/>
      <c r="C20" s="114">
        <f>SUM(C7:C19)</f>
        <v>652575</v>
      </c>
      <c r="D20" s="114">
        <f>SUM(D7:D19)</f>
        <v>20000</v>
      </c>
      <c r="E20" s="115">
        <f>SUM(E7:E19)</f>
        <v>672575</v>
      </c>
    </row>
    <row r="26" spans="1:5" ht="12.75">
      <c r="A26" s="106"/>
      <c r="B26" s="107" t="s">
        <v>59</v>
      </c>
      <c r="C26" t="s">
        <v>86</v>
      </c>
      <c r="D26" s="108" t="s">
        <v>87</v>
      </c>
      <c r="E26" t="s">
        <v>70</v>
      </c>
    </row>
    <row r="27" spans="1:4" ht="12.75">
      <c r="A27" s="116" t="s">
        <v>88</v>
      </c>
      <c r="B27" s="111"/>
      <c r="D27" s="108"/>
    </row>
    <row r="28" spans="1:5" ht="38.25">
      <c r="A28" s="116" t="s">
        <v>89</v>
      </c>
      <c r="B28" s="110" t="s">
        <v>90</v>
      </c>
      <c r="D28" s="108"/>
      <c r="E28">
        <f aca="true" t="shared" si="1" ref="E28:E42">SUM(C28:D28)</f>
        <v>0</v>
      </c>
    </row>
    <row r="29" spans="1:5" ht="12.75">
      <c r="A29" s="116" t="s">
        <v>18</v>
      </c>
      <c r="B29" s="111" t="s">
        <v>19</v>
      </c>
      <c r="C29">
        <v>7000</v>
      </c>
      <c r="D29" s="108"/>
      <c r="E29">
        <f t="shared" si="1"/>
        <v>7000</v>
      </c>
    </row>
    <row r="30" spans="1:5" ht="12.75">
      <c r="A30" s="116" t="s">
        <v>53</v>
      </c>
      <c r="B30" s="111" t="s">
        <v>45</v>
      </c>
      <c r="D30" s="108">
        <v>39478</v>
      </c>
      <c r="E30">
        <f t="shared" si="1"/>
        <v>39478</v>
      </c>
    </row>
    <row r="31" spans="1:5" ht="12.75">
      <c r="A31" s="116" t="s">
        <v>77</v>
      </c>
      <c r="B31" s="111" t="s">
        <v>78</v>
      </c>
      <c r="D31" s="108">
        <v>2100</v>
      </c>
      <c r="E31">
        <f t="shared" si="1"/>
        <v>2100</v>
      </c>
    </row>
    <row r="32" spans="1:5" ht="12.75">
      <c r="A32" s="116" t="s">
        <v>20</v>
      </c>
      <c r="B32" s="111" t="s">
        <v>21</v>
      </c>
      <c r="C32">
        <v>800</v>
      </c>
      <c r="D32" s="108">
        <v>8800</v>
      </c>
      <c r="E32">
        <f t="shared" si="1"/>
        <v>9600</v>
      </c>
    </row>
    <row r="33" spans="1:5" ht="12.75">
      <c r="A33" s="116" t="s">
        <v>22</v>
      </c>
      <c r="B33" s="111" t="s">
        <v>60</v>
      </c>
      <c r="C33">
        <v>100</v>
      </c>
      <c r="D33" s="108">
        <v>1200</v>
      </c>
      <c r="E33">
        <f t="shared" si="1"/>
        <v>1300</v>
      </c>
    </row>
    <row r="34" spans="1:5" ht="12.75">
      <c r="A34" s="116" t="s">
        <v>15</v>
      </c>
      <c r="B34" s="111" t="s">
        <v>16</v>
      </c>
      <c r="C34">
        <v>3000</v>
      </c>
      <c r="D34" s="108">
        <v>8000</v>
      </c>
      <c r="E34">
        <f t="shared" si="1"/>
        <v>11000</v>
      </c>
    </row>
    <row r="35" spans="1:5" ht="12.75">
      <c r="A35" s="116" t="s">
        <v>81</v>
      </c>
      <c r="B35" s="111"/>
      <c r="C35">
        <v>6000</v>
      </c>
      <c r="D35" s="108"/>
      <c r="E35">
        <f t="shared" si="1"/>
        <v>6000</v>
      </c>
    </row>
    <row r="36" spans="1:5" ht="12.75">
      <c r="A36" s="116" t="s">
        <v>46</v>
      </c>
      <c r="B36" s="111" t="s">
        <v>47</v>
      </c>
      <c r="D36" s="108">
        <v>1000</v>
      </c>
      <c r="E36">
        <f t="shared" si="1"/>
        <v>1000</v>
      </c>
    </row>
    <row r="37" spans="1:5" ht="12.75">
      <c r="A37" s="116" t="s">
        <v>25</v>
      </c>
      <c r="B37" s="111" t="s">
        <v>26</v>
      </c>
      <c r="C37">
        <v>296100</v>
      </c>
      <c r="D37" s="108">
        <v>22922</v>
      </c>
      <c r="E37">
        <f t="shared" si="1"/>
        <v>319022</v>
      </c>
    </row>
    <row r="38" spans="1:5" ht="12.75">
      <c r="A38" s="116" t="s">
        <v>27</v>
      </c>
      <c r="B38" s="111" t="s">
        <v>28</v>
      </c>
      <c r="C38">
        <v>2000</v>
      </c>
      <c r="D38" s="108"/>
      <c r="E38">
        <f t="shared" si="1"/>
        <v>2000</v>
      </c>
    </row>
    <row r="39" spans="1:5" ht="12.75">
      <c r="A39" s="116" t="s">
        <v>83</v>
      </c>
      <c r="B39" s="111" t="s">
        <v>91</v>
      </c>
      <c r="D39" s="108"/>
      <c r="E39">
        <f t="shared" si="1"/>
        <v>0</v>
      </c>
    </row>
    <row r="40" spans="1:5" ht="25.5">
      <c r="A40" s="116" t="s">
        <v>84</v>
      </c>
      <c r="B40" s="110" t="s">
        <v>85</v>
      </c>
      <c r="D40" s="108">
        <v>1500</v>
      </c>
      <c r="E40">
        <f t="shared" si="1"/>
        <v>1500</v>
      </c>
    </row>
    <row r="41" spans="4:5" ht="12.75">
      <c r="D41" s="108"/>
      <c r="E41">
        <f t="shared" si="1"/>
        <v>0</v>
      </c>
    </row>
    <row r="42" spans="1:5" ht="12.75">
      <c r="A42" s="114"/>
      <c r="B42" s="114"/>
      <c r="C42" s="114">
        <f>SUM(C28:C41)</f>
        <v>315000</v>
      </c>
      <c r="D42" s="117">
        <f>SUM(D28:D41)</f>
        <v>85000</v>
      </c>
      <c r="E42" s="114">
        <f t="shared" si="1"/>
        <v>400000</v>
      </c>
    </row>
  </sheetData>
  <printOptions/>
  <pageMargins left="0.7875" right="0.7875" top="0.7875" bottom="0.7875" header="0.5118055555555556" footer="0.5118055555555556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2007-01-05T08:18:06Z</cp:lastPrinted>
  <dcterms:modified xsi:type="dcterms:W3CDTF">2007-01-05T08:18:45Z</dcterms:modified>
  <cp:category/>
  <cp:version/>
  <cp:contentType/>
  <cp:contentStatus/>
</cp:coreProperties>
</file>