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10" windowHeight="6540" activeTab="0"/>
  </bookViews>
  <sheets>
    <sheet name="29.09." sheetId="1" r:id="rId1"/>
  </sheets>
  <definedNames>
    <definedName name="Dział">#REF!</definedName>
  </definedNames>
  <calcPr fullCalcOnLoad="1"/>
</workbook>
</file>

<file path=xl/sharedStrings.xml><?xml version="1.0" encoding="utf-8"?>
<sst xmlns="http://schemas.openxmlformats.org/spreadsheetml/2006/main" count="142" uniqueCount="103">
  <si>
    <t>Dział</t>
  </si>
  <si>
    <t>Wpływy z usług</t>
  </si>
  <si>
    <t>Wpływy z opłaty eksploatacyjnej</t>
  </si>
  <si>
    <t>Gospodarka mieszkaniowa</t>
  </si>
  <si>
    <t>Gospodarka gruntami i nieruchomościami</t>
  </si>
  <si>
    <t>Wpływy z opłat za zarząd,użtk.i użtk.wieczyste nier.</t>
  </si>
  <si>
    <t>Administracja publiczna</t>
  </si>
  <si>
    <t>Urzędy wojewódzkie</t>
  </si>
  <si>
    <t>Straż Miejska</t>
  </si>
  <si>
    <t>Wpływy z podatku dochodowego od osób fizycznych.</t>
  </si>
  <si>
    <t>Podatek od nieruchomości</t>
  </si>
  <si>
    <t>Podatek rolny</t>
  </si>
  <si>
    <t>Podatek od środków transportowych</t>
  </si>
  <si>
    <t>Podatek leśny</t>
  </si>
  <si>
    <t>Podatek od spadków i darowizn</t>
  </si>
  <si>
    <t>Wpływy z opłaty targowej</t>
  </si>
  <si>
    <t>Odsetki od nieterminowych wpłat z tyt.pod.i opłat</t>
  </si>
  <si>
    <t>Wpływy z opłaty skarbowej</t>
  </si>
  <si>
    <t>Udziały gmin w pod.stanowiących dochód b.p.</t>
  </si>
  <si>
    <t>Podatek dochodowy od osób fizycznych</t>
  </si>
  <si>
    <t>Podatek dochodowy od osób prawnych</t>
  </si>
  <si>
    <t>Różne rozliczenia</t>
  </si>
  <si>
    <t>Część oświatowa subwencji og.dla jedn.sam.teryt.</t>
  </si>
  <si>
    <t>Subwencje ogólne z budżetu państwa</t>
  </si>
  <si>
    <t>Wpływy  z opłat za zezwolenia na sprzedaż alkoholu</t>
  </si>
  <si>
    <t>Ośrodki pomocy społecznej</t>
  </si>
  <si>
    <t>Pozostałe odsetki</t>
  </si>
  <si>
    <t>Urzędy gmin</t>
  </si>
  <si>
    <t>Podatek od czynności cywilnoprawnych</t>
  </si>
  <si>
    <t>Usługi opiekuńcze i specjalistyczne usługi opiek.</t>
  </si>
  <si>
    <t>Bezpieczeństwo publiczne i ochrona przeciwpożarowa</t>
  </si>
  <si>
    <t>Oświata i wychowanie</t>
  </si>
  <si>
    <t>Szkoły podstawowe</t>
  </si>
  <si>
    <t>Składki na ubezp.zdrowotne opł.za osoby pobierające niektóre świadczenia z pomocy społecznej</t>
  </si>
  <si>
    <t>Par.</t>
  </si>
  <si>
    <t>Urzędy nacz.org.wł. państw.,kontroli i ochr.prawa oraz sądownictwa</t>
  </si>
  <si>
    <t xml:space="preserve">Urzędy nacz.org.wł. państw.,kontroli i ochr.prawa </t>
  </si>
  <si>
    <t>Przedszkola</t>
  </si>
  <si>
    <t>Wpływy z różnych dochodów</t>
  </si>
  <si>
    <t>Podatek od działalności gospodarczej osób fiz., opł.w formie karty podatkowej</t>
  </si>
  <si>
    <t>Wpływy z innych opłat stanowiących dochody jednostek samorz .teryt. na postawie ustaw</t>
  </si>
  <si>
    <t>Dotacje cel.otrz.z b.p. na realiz. własnych zad. bieżących gmin</t>
  </si>
  <si>
    <t>0470</t>
  </si>
  <si>
    <t>0750</t>
  </si>
  <si>
    <t>0920</t>
  </si>
  <si>
    <t>2010</t>
  </si>
  <si>
    <t>0970</t>
  </si>
  <si>
    <t>0570</t>
  </si>
  <si>
    <t>0350</t>
  </si>
  <si>
    <t>0310</t>
  </si>
  <si>
    <t>0320</t>
  </si>
  <si>
    <t>0330</t>
  </si>
  <si>
    <t>0340</t>
  </si>
  <si>
    <t>0360</t>
  </si>
  <si>
    <t>0430</t>
  </si>
  <si>
    <t>0500</t>
  </si>
  <si>
    <t>0910</t>
  </si>
  <si>
    <t>0410</t>
  </si>
  <si>
    <t>0460</t>
  </si>
  <si>
    <t>0480</t>
  </si>
  <si>
    <t>0010</t>
  </si>
  <si>
    <t>0020</t>
  </si>
  <si>
    <t>2920</t>
  </si>
  <si>
    <t>0830</t>
  </si>
  <si>
    <t>Pomoc społeczna</t>
  </si>
  <si>
    <t>Obrona cywilna</t>
  </si>
  <si>
    <t>Świadczenia rodzinne oraz składki na ubezpieczenia emerytalne i rentowe z ubezpieczenia społecznego</t>
  </si>
  <si>
    <t>2360</t>
  </si>
  <si>
    <t>Dochody jednostek samorządu terytorialnego związane z realizacją zadań z zakresu administracji rządowej oraz innych zadań zleconych ustawami.</t>
  </si>
  <si>
    <t>Doch.od os.pr.,od os.fizycznych i od innych jedn.nie pos.osobow.prawnej oraz wydatki związane z ich poborem</t>
  </si>
  <si>
    <t>Wpływy z pod.roln.,p.leśn.,pod. Od spadków i darowizn,pod.od czynności cywilnopr., oraz  oraz pod.i opł.lokalnych od osób fizycznych</t>
  </si>
  <si>
    <t>Część wyrównawcza subwencji ogólnej dla gmin</t>
  </si>
  <si>
    <t>Pozostała działalność</t>
  </si>
  <si>
    <t>Część równoważąca subwencji ogólnej dla gmin</t>
  </si>
  <si>
    <t>0490</t>
  </si>
  <si>
    <t>Wpływy z innych lokalnych opłat  pobieranych przez jednostki samorządu terytorialnego na podstawie odrębnych ustaw</t>
  </si>
  <si>
    <t>Dochody z najmu i dzierż.skł.maj.S.P., jedn. sam. ter. lub innych jedn.zal.do s.f.p oraz innych umów o pod.char.</t>
  </si>
  <si>
    <t>Dot.cel.otrz.z b.p. na real.zad.bież.z zakr. admin. rząd. oraz innych zadań zlec.gminom ustawami</t>
  </si>
  <si>
    <t>Grzywny,mandaty i inne kary pieniężne od ludności</t>
  </si>
  <si>
    <t>Zasiłki i pomoc w nat.oraz skł.na ubezp.społ. i rentowe</t>
  </si>
  <si>
    <t>Ośrodki wsparcia</t>
  </si>
  <si>
    <t>Gimnazja</t>
  </si>
  <si>
    <t>Rozdział</t>
  </si>
  <si>
    <t>Źródło dochodów</t>
  </si>
  <si>
    <t>Dochody ogółem</t>
  </si>
  <si>
    <t>Środki na dofinansowanie własnych inwestycji gmin , powiatów,samorządów województw pozyskane z innych źródeł</t>
  </si>
  <si>
    <t>Wpływy z pod.roln.,p.leśn.,p.od czynności cywilnopr.,pod. I opłat lokalnych od osób prawnych i innych jednostek organizacyjnych</t>
  </si>
  <si>
    <t>Różne rozliczenia finansowe</t>
  </si>
  <si>
    <t>Ogółem</t>
  </si>
  <si>
    <t>w tym :</t>
  </si>
  <si>
    <t>bieżące</t>
  </si>
  <si>
    <t xml:space="preserve">majątkowe </t>
  </si>
  <si>
    <t>0770</t>
  </si>
  <si>
    <t>Wpływy z tytułu odpłatnego nabycia prawa własności oraz prawa użytkowania wieczystego nieruchomości</t>
  </si>
  <si>
    <t>Załącznik Nr 1</t>
  </si>
  <si>
    <t>Rady Miejskiej w Wyszkowie</t>
  </si>
  <si>
    <t>Dochody budżetu gminy na 2009  r.</t>
  </si>
  <si>
    <t>Domy pomocy społecznej</t>
  </si>
  <si>
    <t>Planowane dochody na 2009 r</t>
  </si>
  <si>
    <t xml:space="preserve"> z dnia 18 grudnia 2008 r.</t>
  </si>
  <si>
    <t>do Uchwały Nr XXX/229/2008</t>
  </si>
  <si>
    <t>Wiceprzewodniczący Rady</t>
  </si>
  <si>
    <t xml:space="preserve"> Wojciech Pakieła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</si>
</sst>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1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12"/>
      <name val="Arial CE"/>
      <family val="2"/>
    </font>
    <font>
      <b/>
      <u val="single"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u val="single"/>
      <sz val="11"/>
      <name val="Arial CE"/>
      <family val="2"/>
    </font>
    <font>
      <b/>
      <u val="single"/>
      <sz val="11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3" fontId="2" fillId="0" borderId="3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/>
    </xf>
    <xf numFmtId="3" fontId="9" fillId="0" borderId="5" xfId="0" applyNumberFormat="1" applyFont="1" applyBorder="1" applyAlignment="1">
      <alignment vertical="center"/>
    </xf>
    <xf numFmtId="0" fontId="9" fillId="0" borderId="5" xfId="0" applyFont="1" applyBorder="1" applyAlignment="1">
      <alignment wrapText="1"/>
    </xf>
    <xf numFmtId="0" fontId="8" fillId="0" borderId="6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wrapText="1"/>
    </xf>
    <xf numFmtId="3" fontId="9" fillId="0" borderId="6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/>
    </xf>
    <xf numFmtId="3" fontId="9" fillId="0" borderId="9" xfId="0" applyNumberFormat="1" applyFont="1" applyBorder="1" applyAlignment="1">
      <alignment vertical="center"/>
    </xf>
    <xf numFmtId="0" fontId="9" fillId="0" borderId="9" xfId="0" applyFont="1" applyBorder="1" applyAlignment="1">
      <alignment wrapText="1"/>
    </xf>
    <xf numFmtId="49" fontId="8" fillId="0" borderId="4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wrapText="1"/>
    </xf>
    <xf numFmtId="3" fontId="8" fillId="0" borderId="5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3" fontId="8" fillId="0" borderId="4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right" vertical="center" wrapText="1"/>
    </xf>
    <xf numFmtId="0" fontId="8" fillId="0" borderId="5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left" vertical="center"/>
    </xf>
    <xf numFmtId="3" fontId="2" fillId="0" borderId="2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/>
    </xf>
    <xf numFmtId="3" fontId="9" fillId="0" borderId="5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5" xfId="0" applyNumberFormat="1" applyFont="1" applyBorder="1" applyAlignment="1">
      <alignment wrapText="1"/>
    </xf>
    <xf numFmtId="3" fontId="9" fillId="0" borderId="7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9" fillId="0" borderId="15" xfId="0" applyFont="1" applyBorder="1" applyAlignment="1">
      <alignment wrapText="1"/>
    </xf>
    <xf numFmtId="0" fontId="8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3" fontId="9" fillId="0" borderId="17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2"/>
  <sheetViews>
    <sheetView tabSelected="1" zoomScale="75" zoomScaleNormal="75" workbookViewId="0" topLeftCell="A109">
      <selection activeCell="D129" sqref="D129:F133"/>
    </sheetView>
  </sheetViews>
  <sheetFormatPr defaultColWidth="9.00390625" defaultRowHeight="12.75"/>
  <cols>
    <col min="1" max="1" width="5.625" style="2" customWidth="1"/>
    <col min="2" max="2" width="9.875" style="2" customWidth="1"/>
    <col min="3" max="3" width="9.25390625" style="2" customWidth="1"/>
    <col min="4" max="4" width="61.75390625" style="2" customWidth="1"/>
    <col min="5" max="5" width="20.125" style="2" customWidth="1"/>
    <col min="6" max="6" width="16.00390625" style="2" customWidth="1"/>
    <col min="7" max="7" width="19.375" style="2" customWidth="1"/>
    <col min="8" max="16384" width="9.125" style="2" customWidth="1"/>
  </cols>
  <sheetData>
    <row r="1" spans="4:6" ht="15">
      <c r="D1" s="86"/>
      <c r="E1" s="8"/>
      <c r="F1" s="86" t="s">
        <v>94</v>
      </c>
    </row>
    <row r="2" spans="4:6" ht="15">
      <c r="D2" s="86"/>
      <c r="E2" s="8"/>
      <c r="F2" s="86" t="s">
        <v>100</v>
      </c>
    </row>
    <row r="3" spans="4:6" ht="15">
      <c r="D3" s="86"/>
      <c r="E3" s="8"/>
      <c r="F3" s="86" t="s">
        <v>95</v>
      </c>
    </row>
    <row r="4" spans="4:6" ht="15">
      <c r="D4" s="86"/>
      <c r="E4" s="8"/>
      <c r="F4" s="86" t="s">
        <v>99</v>
      </c>
    </row>
    <row r="5" spans="4:5" ht="15">
      <c r="D5" s="8"/>
      <c r="E5" s="8"/>
    </row>
    <row r="8" spans="1:5" ht="18">
      <c r="A8" s="102" t="s">
        <v>96</v>
      </c>
      <c r="B8" s="102"/>
      <c r="C8" s="102"/>
      <c r="D8" s="102"/>
      <c r="E8" s="102"/>
    </row>
    <row r="9" spans="2:4" ht="16.5" customHeight="1">
      <c r="B9" s="103"/>
      <c r="C9" s="103"/>
      <c r="D9" s="103"/>
    </row>
    <row r="10" spans="1:7" ht="16.5" customHeight="1">
      <c r="A10" s="104" t="s">
        <v>0</v>
      </c>
      <c r="B10" s="104" t="s">
        <v>82</v>
      </c>
      <c r="C10" s="104" t="s">
        <v>34</v>
      </c>
      <c r="D10" s="104" t="s">
        <v>83</v>
      </c>
      <c r="E10" s="112" t="s">
        <v>98</v>
      </c>
      <c r="F10" s="113"/>
      <c r="G10" s="114"/>
    </row>
    <row r="11" spans="1:7" ht="16.5" customHeight="1" thickBot="1">
      <c r="A11" s="105"/>
      <c r="B11" s="105"/>
      <c r="C11" s="105"/>
      <c r="D11" s="117"/>
      <c r="E11" s="115" t="s">
        <v>88</v>
      </c>
      <c r="F11" s="110" t="s">
        <v>89</v>
      </c>
      <c r="G11" s="111"/>
    </row>
    <row r="12" spans="1:7" ht="31.5" customHeight="1" thickBot="1">
      <c r="A12" s="106"/>
      <c r="B12" s="106"/>
      <c r="C12" s="106"/>
      <c r="D12" s="118"/>
      <c r="E12" s="116"/>
      <c r="F12" s="85" t="s">
        <v>90</v>
      </c>
      <c r="G12" s="85" t="s">
        <v>91</v>
      </c>
    </row>
    <row r="13" spans="1:7" ht="24" customHeight="1">
      <c r="A13" s="66">
        <v>700</v>
      </c>
      <c r="B13" s="67"/>
      <c r="C13" s="68"/>
      <c r="D13" s="69" t="s">
        <v>3</v>
      </c>
      <c r="E13" s="70">
        <f>E14</f>
        <v>3800000</v>
      </c>
      <c r="F13" s="70">
        <f>F14</f>
        <v>700000</v>
      </c>
      <c r="G13" s="70">
        <f>G14</f>
        <v>3100000</v>
      </c>
    </row>
    <row r="14" spans="1:7" ht="21.75" customHeight="1">
      <c r="A14" s="13"/>
      <c r="B14" s="26">
        <v>70005</v>
      </c>
      <c r="C14" s="33"/>
      <c r="D14" s="51" t="s">
        <v>4</v>
      </c>
      <c r="E14" s="52">
        <f>SUM(E15:E17)</f>
        <v>3800000</v>
      </c>
      <c r="F14" s="52">
        <f>SUM(F15:F17)</f>
        <v>700000</v>
      </c>
      <c r="G14" s="52">
        <f>SUM(G15:G17)</f>
        <v>3100000</v>
      </c>
    </row>
    <row r="15" spans="1:7" ht="15">
      <c r="A15" s="15"/>
      <c r="B15" s="16"/>
      <c r="C15" s="17" t="s">
        <v>42</v>
      </c>
      <c r="D15" s="18" t="s">
        <v>5</v>
      </c>
      <c r="E15" s="19">
        <f>SUM(F15:G15)</f>
        <v>300000</v>
      </c>
      <c r="F15" s="77">
        <v>300000</v>
      </c>
      <c r="G15" s="77"/>
    </row>
    <row r="16" spans="1:7" ht="29.25" customHeight="1">
      <c r="A16" s="15"/>
      <c r="B16" s="16"/>
      <c r="C16" s="17" t="s">
        <v>43</v>
      </c>
      <c r="D16" s="20" t="s">
        <v>76</v>
      </c>
      <c r="E16" s="19">
        <f>SUM(F16:G16)</f>
        <v>400000</v>
      </c>
      <c r="F16" s="84">
        <v>400000</v>
      </c>
      <c r="G16" s="84"/>
    </row>
    <row r="17" spans="1:7" ht="28.5">
      <c r="A17" s="15"/>
      <c r="B17" s="16"/>
      <c r="C17" s="17" t="s">
        <v>92</v>
      </c>
      <c r="D17" s="87" t="s">
        <v>93</v>
      </c>
      <c r="E17" s="19">
        <f>SUM(F17:G17)</f>
        <v>3100000</v>
      </c>
      <c r="F17" s="84"/>
      <c r="G17" s="84">
        <v>3100000</v>
      </c>
    </row>
    <row r="18" spans="1:7" ht="15.75" thickBot="1">
      <c r="A18" s="21"/>
      <c r="B18" s="22"/>
      <c r="C18" s="23"/>
      <c r="D18" s="24"/>
      <c r="E18" s="25"/>
      <c r="F18" s="80"/>
      <c r="G18" s="80"/>
    </row>
    <row r="19" spans="1:7" ht="22.5" customHeight="1">
      <c r="A19" s="9">
        <v>750</v>
      </c>
      <c r="B19" s="71"/>
      <c r="C19" s="10"/>
      <c r="D19" s="63" t="s">
        <v>6</v>
      </c>
      <c r="E19" s="82">
        <f>E20+E24</f>
        <v>307318</v>
      </c>
      <c r="F19" s="82">
        <f>F20+F24</f>
        <v>307318</v>
      </c>
      <c r="G19" s="82">
        <f>G20+G24</f>
        <v>0</v>
      </c>
    </row>
    <row r="20" spans="1:7" ht="24" customHeight="1">
      <c r="A20" s="26"/>
      <c r="B20" s="26">
        <v>75011</v>
      </c>
      <c r="C20" s="26"/>
      <c r="D20" s="51" t="s">
        <v>7</v>
      </c>
      <c r="E20" s="53">
        <f>SUM(E21:E22)</f>
        <v>257318</v>
      </c>
      <c r="F20" s="53">
        <f>SUM(F21:F22)</f>
        <v>257318</v>
      </c>
      <c r="G20" s="53">
        <f>SUM(G21:G22)</f>
        <v>0</v>
      </c>
    </row>
    <row r="21" spans="1:7" ht="28.5">
      <c r="A21" s="15"/>
      <c r="B21" s="16"/>
      <c r="C21" s="17" t="s">
        <v>45</v>
      </c>
      <c r="D21" s="20" t="s">
        <v>77</v>
      </c>
      <c r="E21" s="84">
        <f>SUM(F21:G21)</f>
        <v>252494</v>
      </c>
      <c r="F21" s="84">
        <v>252494</v>
      </c>
      <c r="G21" s="76"/>
    </row>
    <row r="22" spans="1:7" ht="42.75">
      <c r="A22" s="15"/>
      <c r="B22" s="16"/>
      <c r="C22" s="17" t="s">
        <v>67</v>
      </c>
      <c r="D22" s="20" t="s">
        <v>68</v>
      </c>
      <c r="E22" s="84">
        <f>SUM(F22:G22)</f>
        <v>4824</v>
      </c>
      <c r="F22" s="84">
        <v>4824</v>
      </c>
      <c r="G22" s="76"/>
    </row>
    <row r="23" spans="1:7" ht="15">
      <c r="A23" s="15"/>
      <c r="B23" s="16"/>
      <c r="C23" s="17"/>
      <c r="D23" s="20"/>
      <c r="E23" s="19"/>
      <c r="F23" s="76"/>
      <c r="G23" s="76"/>
    </row>
    <row r="24" spans="1:7" ht="24.75" customHeight="1">
      <c r="A24" s="15"/>
      <c r="B24" s="41">
        <v>75023</v>
      </c>
      <c r="C24" s="34"/>
      <c r="D24" s="54" t="s">
        <v>27</v>
      </c>
      <c r="E24" s="48">
        <f>SUM(E25:E25)</f>
        <v>50000</v>
      </c>
      <c r="F24" s="48">
        <f>SUM(F25:F25)</f>
        <v>50000</v>
      </c>
      <c r="G24" s="76"/>
    </row>
    <row r="25" spans="1:7" ht="15">
      <c r="A25" s="15"/>
      <c r="B25" s="16"/>
      <c r="C25" s="17" t="s">
        <v>46</v>
      </c>
      <c r="D25" s="20" t="s">
        <v>38</v>
      </c>
      <c r="E25" s="84">
        <f>SUM(F25:G25)</f>
        <v>50000</v>
      </c>
      <c r="F25" s="76">
        <v>50000</v>
      </c>
      <c r="G25" s="76"/>
    </row>
    <row r="26" spans="1:7" ht="15.75" thickBot="1">
      <c r="A26" s="28"/>
      <c r="B26" s="29"/>
      <c r="C26" s="23"/>
      <c r="D26" s="30"/>
      <c r="E26" s="83"/>
      <c r="F26" s="80"/>
      <c r="G26" s="80"/>
    </row>
    <row r="27" spans="1:7" ht="40.5" customHeight="1">
      <c r="A27" s="9">
        <v>751</v>
      </c>
      <c r="B27" s="71"/>
      <c r="C27" s="72"/>
      <c r="D27" s="11" t="s">
        <v>35</v>
      </c>
      <c r="E27" s="82">
        <f>E28</f>
        <v>6000</v>
      </c>
      <c r="F27" s="82">
        <f>F28</f>
        <v>6000</v>
      </c>
      <c r="G27" s="75"/>
    </row>
    <row r="28" spans="1:7" ht="21" customHeight="1">
      <c r="A28" s="26"/>
      <c r="B28" s="26">
        <v>75101</v>
      </c>
      <c r="C28" s="33"/>
      <c r="D28" s="51" t="s">
        <v>36</v>
      </c>
      <c r="E28" s="53">
        <f>SUM(E29)</f>
        <v>6000</v>
      </c>
      <c r="F28" s="53">
        <f>SUM(F29)</f>
        <v>6000</v>
      </c>
      <c r="G28" s="76"/>
    </row>
    <row r="29" spans="1:7" ht="28.5">
      <c r="A29" s="15"/>
      <c r="B29" s="16"/>
      <c r="C29" s="17" t="s">
        <v>45</v>
      </c>
      <c r="D29" s="20" t="s">
        <v>77</v>
      </c>
      <c r="E29" s="84">
        <f>SUM(F29:G29)</f>
        <v>6000</v>
      </c>
      <c r="F29" s="84">
        <v>6000</v>
      </c>
      <c r="G29" s="76"/>
    </row>
    <row r="30" spans="1:7" ht="15.75" thickBot="1">
      <c r="A30" s="28"/>
      <c r="B30" s="29"/>
      <c r="C30" s="23"/>
      <c r="D30" s="32"/>
      <c r="E30" s="31"/>
      <c r="F30" s="80"/>
      <c r="G30" s="80"/>
    </row>
    <row r="31" spans="1:7" ht="24.75" customHeight="1">
      <c r="A31" s="9">
        <v>754</v>
      </c>
      <c r="B31" s="71"/>
      <c r="C31" s="64"/>
      <c r="D31" s="11" t="s">
        <v>30</v>
      </c>
      <c r="E31" s="65">
        <f>SUM(E35+E32)</f>
        <v>71200</v>
      </c>
      <c r="F31" s="65">
        <f>SUM(F35+F32)</f>
        <v>71200</v>
      </c>
      <c r="G31" s="75"/>
    </row>
    <row r="32" spans="1:7" ht="21.75" customHeight="1">
      <c r="A32" s="26"/>
      <c r="B32" s="26">
        <v>75414</v>
      </c>
      <c r="C32" s="33"/>
      <c r="D32" s="55" t="s">
        <v>65</v>
      </c>
      <c r="E32" s="52">
        <f>SUM(E33)</f>
        <v>1200</v>
      </c>
      <c r="F32" s="52">
        <f>SUM(F33)</f>
        <v>1200</v>
      </c>
      <c r="G32" s="76"/>
    </row>
    <row r="33" spans="1:7" ht="28.5">
      <c r="A33" s="15"/>
      <c r="B33" s="16"/>
      <c r="C33" s="17" t="s">
        <v>45</v>
      </c>
      <c r="D33" s="20" t="s">
        <v>77</v>
      </c>
      <c r="E33" s="84">
        <f>SUM(F33:G33)</f>
        <v>1200</v>
      </c>
      <c r="F33" s="84">
        <v>1200</v>
      </c>
      <c r="G33" s="76"/>
    </row>
    <row r="34" spans="1:7" ht="15">
      <c r="A34" s="15"/>
      <c r="B34" s="16"/>
      <c r="C34" s="34"/>
      <c r="D34" s="35"/>
      <c r="E34" s="36"/>
      <c r="F34" s="76"/>
      <c r="G34" s="76"/>
    </row>
    <row r="35" spans="1:7" ht="19.5" customHeight="1">
      <c r="A35" s="15"/>
      <c r="B35" s="41">
        <v>75416</v>
      </c>
      <c r="C35" s="34"/>
      <c r="D35" s="47" t="s">
        <v>8</v>
      </c>
      <c r="E35" s="48">
        <f>SUM(E36)</f>
        <v>70000</v>
      </c>
      <c r="F35" s="48">
        <f>SUM(F36)</f>
        <v>70000</v>
      </c>
      <c r="G35" s="76"/>
    </row>
    <row r="36" spans="1:7" ht="15">
      <c r="A36" s="27"/>
      <c r="B36" s="16"/>
      <c r="C36" s="17" t="s">
        <v>47</v>
      </c>
      <c r="D36" s="18" t="s">
        <v>78</v>
      </c>
      <c r="E36" s="84">
        <f>SUM(F36:G36)</f>
        <v>70000</v>
      </c>
      <c r="F36" s="76">
        <v>70000</v>
      </c>
      <c r="G36" s="76"/>
    </row>
    <row r="37" spans="1:7" ht="15.75" thickBot="1">
      <c r="A37" s="28"/>
      <c r="B37" s="29"/>
      <c r="C37" s="23"/>
      <c r="D37" s="30"/>
      <c r="E37" s="31"/>
      <c r="F37" s="80"/>
      <c r="G37" s="80"/>
    </row>
    <row r="38" spans="1:7" ht="48" customHeight="1">
      <c r="A38" s="9">
        <v>756</v>
      </c>
      <c r="B38" s="71"/>
      <c r="C38" s="72"/>
      <c r="D38" s="11" t="s">
        <v>69</v>
      </c>
      <c r="E38" s="65">
        <f>E39+E42+E60+E66+E50</f>
        <v>38038869</v>
      </c>
      <c r="F38" s="65">
        <f>F39+F42+F60+F66+F50</f>
        <v>38038869</v>
      </c>
      <c r="G38" s="75"/>
    </row>
    <row r="39" spans="1:7" ht="21.75" customHeight="1">
      <c r="A39" s="37"/>
      <c r="B39" s="26">
        <v>75601</v>
      </c>
      <c r="C39" s="33"/>
      <c r="D39" s="51" t="s">
        <v>9</v>
      </c>
      <c r="E39" s="53">
        <f>SUM(E40)</f>
        <v>100000</v>
      </c>
      <c r="F39" s="53">
        <f>SUM(F40)</f>
        <v>100000</v>
      </c>
      <c r="G39" s="76"/>
    </row>
    <row r="40" spans="1:7" ht="28.5">
      <c r="A40" s="15"/>
      <c r="B40" s="16"/>
      <c r="C40" s="17" t="s">
        <v>48</v>
      </c>
      <c r="D40" s="20" t="s">
        <v>39</v>
      </c>
      <c r="E40" s="84">
        <f>SUM(F40:G40)</f>
        <v>100000</v>
      </c>
      <c r="F40" s="84">
        <v>100000</v>
      </c>
      <c r="G40" s="76"/>
    </row>
    <row r="41" spans="1:7" ht="15">
      <c r="A41" s="15"/>
      <c r="B41" s="16"/>
      <c r="C41" s="17"/>
      <c r="D41" s="20"/>
      <c r="E41" s="19"/>
      <c r="F41" s="76"/>
      <c r="G41" s="76"/>
    </row>
    <row r="42" spans="1:7" s="3" customFormat="1" ht="48" customHeight="1">
      <c r="A42" s="38"/>
      <c r="B42" s="56">
        <v>75615</v>
      </c>
      <c r="C42" s="57"/>
      <c r="D42" s="35" t="s">
        <v>86</v>
      </c>
      <c r="E42" s="58">
        <f>SUM(E43:E48)</f>
        <v>7508790</v>
      </c>
      <c r="F42" s="58">
        <f>SUM(F43:F48)</f>
        <v>7508790</v>
      </c>
      <c r="G42" s="78"/>
    </row>
    <row r="43" spans="1:7" ht="15">
      <c r="A43" s="15"/>
      <c r="B43" s="16"/>
      <c r="C43" s="17" t="s">
        <v>49</v>
      </c>
      <c r="D43" s="18" t="s">
        <v>10</v>
      </c>
      <c r="E43" s="84">
        <f aca="true" t="shared" si="0" ref="E43:E48">SUM(F43:G43)</f>
        <v>6900000</v>
      </c>
      <c r="F43" s="76">
        <v>6900000</v>
      </c>
      <c r="G43" s="76"/>
    </row>
    <row r="44" spans="1:7" ht="15">
      <c r="A44" s="15"/>
      <c r="B44" s="16"/>
      <c r="C44" s="17" t="s">
        <v>50</v>
      </c>
      <c r="D44" s="18" t="s">
        <v>11</v>
      </c>
      <c r="E44" s="84">
        <f t="shared" si="0"/>
        <v>690</v>
      </c>
      <c r="F44" s="76">
        <v>690</v>
      </c>
      <c r="G44" s="76"/>
    </row>
    <row r="45" spans="1:7" ht="15">
      <c r="A45" s="15"/>
      <c r="B45" s="16"/>
      <c r="C45" s="17" t="s">
        <v>51</v>
      </c>
      <c r="D45" s="18" t="s">
        <v>13</v>
      </c>
      <c r="E45" s="84">
        <f t="shared" si="0"/>
        <v>68000</v>
      </c>
      <c r="F45" s="76">
        <v>68000</v>
      </c>
      <c r="G45" s="76"/>
    </row>
    <row r="46" spans="1:7" ht="15">
      <c r="A46" s="15"/>
      <c r="B46" s="16"/>
      <c r="C46" s="17" t="s">
        <v>52</v>
      </c>
      <c r="D46" s="18" t="s">
        <v>12</v>
      </c>
      <c r="E46" s="84">
        <f t="shared" si="0"/>
        <v>525000</v>
      </c>
      <c r="F46" s="76">
        <v>525000</v>
      </c>
      <c r="G46" s="76"/>
    </row>
    <row r="47" spans="1:7" ht="15">
      <c r="A47" s="15"/>
      <c r="B47" s="16"/>
      <c r="C47" s="17" t="s">
        <v>55</v>
      </c>
      <c r="D47" s="18" t="s">
        <v>28</v>
      </c>
      <c r="E47" s="84">
        <f t="shared" si="0"/>
        <v>10000</v>
      </c>
      <c r="F47" s="76">
        <v>10000</v>
      </c>
      <c r="G47" s="76"/>
    </row>
    <row r="48" spans="1:7" ht="15">
      <c r="A48" s="15"/>
      <c r="B48" s="16"/>
      <c r="C48" s="17" t="s">
        <v>56</v>
      </c>
      <c r="D48" s="18" t="s">
        <v>16</v>
      </c>
      <c r="E48" s="84">
        <f t="shared" si="0"/>
        <v>5100</v>
      </c>
      <c r="F48" s="76">
        <v>5100</v>
      </c>
      <c r="G48" s="76"/>
    </row>
    <row r="49" spans="1:7" ht="15">
      <c r="A49" s="15"/>
      <c r="B49" s="16"/>
      <c r="C49" s="17"/>
      <c r="D49" s="18"/>
      <c r="E49" s="19"/>
      <c r="F49" s="76"/>
      <c r="G49" s="76"/>
    </row>
    <row r="50" spans="1:7" ht="45">
      <c r="A50" s="15"/>
      <c r="B50" s="56">
        <v>75616</v>
      </c>
      <c r="C50" s="57"/>
      <c r="D50" s="35" t="s">
        <v>70</v>
      </c>
      <c r="E50" s="58">
        <f>SUM(E51:E58)</f>
        <v>6788000</v>
      </c>
      <c r="F50" s="58">
        <f>SUM(F51:F58)</f>
        <v>6788000</v>
      </c>
      <c r="G50" s="76"/>
    </row>
    <row r="51" spans="1:7" ht="15">
      <c r="A51" s="15"/>
      <c r="B51" s="16"/>
      <c r="C51" s="17" t="s">
        <v>49</v>
      </c>
      <c r="D51" s="18" t="s">
        <v>10</v>
      </c>
      <c r="E51" s="84">
        <f aca="true" t="shared" si="1" ref="E51:E58">SUM(F51:G51)</f>
        <v>3900000</v>
      </c>
      <c r="F51" s="76">
        <v>3900000</v>
      </c>
      <c r="G51" s="76"/>
    </row>
    <row r="52" spans="1:7" ht="15">
      <c r="A52" s="15"/>
      <c r="B52" s="16"/>
      <c r="C52" s="17" t="s">
        <v>50</v>
      </c>
      <c r="D52" s="18" t="s">
        <v>11</v>
      </c>
      <c r="E52" s="84">
        <f t="shared" si="1"/>
        <v>158000</v>
      </c>
      <c r="F52" s="76">
        <v>158000</v>
      </c>
      <c r="G52" s="76"/>
    </row>
    <row r="53" spans="1:7" ht="15">
      <c r="A53" s="15"/>
      <c r="B53" s="16"/>
      <c r="C53" s="17" t="s">
        <v>51</v>
      </c>
      <c r="D53" s="18" t="s">
        <v>13</v>
      </c>
      <c r="E53" s="84">
        <f t="shared" si="1"/>
        <v>40000</v>
      </c>
      <c r="F53" s="76">
        <v>40000</v>
      </c>
      <c r="G53" s="76"/>
    </row>
    <row r="54" spans="1:7" ht="15">
      <c r="A54" s="15"/>
      <c r="B54" s="16"/>
      <c r="C54" s="17" t="s">
        <v>52</v>
      </c>
      <c r="D54" s="18" t="s">
        <v>12</v>
      </c>
      <c r="E54" s="84">
        <f t="shared" si="1"/>
        <v>1130000</v>
      </c>
      <c r="F54" s="76">
        <v>1130000</v>
      </c>
      <c r="G54" s="76"/>
    </row>
    <row r="55" spans="1:7" ht="15">
      <c r="A55" s="15"/>
      <c r="B55" s="16"/>
      <c r="C55" s="17" t="s">
        <v>53</v>
      </c>
      <c r="D55" s="18" t="s">
        <v>14</v>
      </c>
      <c r="E55" s="84">
        <f t="shared" si="1"/>
        <v>200000</v>
      </c>
      <c r="F55" s="76">
        <v>200000</v>
      </c>
      <c r="G55" s="76"/>
    </row>
    <row r="56" spans="1:7" ht="15">
      <c r="A56" s="15"/>
      <c r="B56" s="16"/>
      <c r="C56" s="17" t="s">
        <v>54</v>
      </c>
      <c r="D56" s="18" t="s">
        <v>15</v>
      </c>
      <c r="E56" s="84">
        <f t="shared" si="1"/>
        <v>100000</v>
      </c>
      <c r="F56" s="76">
        <v>100000</v>
      </c>
      <c r="G56" s="76"/>
    </row>
    <row r="57" spans="1:7" ht="15">
      <c r="A57" s="15"/>
      <c r="B57" s="16"/>
      <c r="C57" s="17" t="s">
        <v>55</v>
      </c>
      <c r="D57" s="18" t="s">
        <v>28</v>
      </c>
      <c r="E57" s="84">
        <f t="shared" si="1"/>
        <v>1200000</v>
      </c>
      <c r="F57" s="76">
        <v>1200000</v>
      </c>
      <c r="G57" s="76"/>
    </row>
    <row r="58" spans="1:7" ht="15">
      <c r="A58" s="15"/>
      <c r="B58" s="16"/>
      <c r="C58" s="17" t="s">
        <v>56</v>
      </c>
      <c r="D58" s="18" t="s">
        <v>16</v>
      </c>
      <c r="E58" s="84">
        <f t="shared" si="1"/>
        <v>60000</v>
      </c>
      <c r="F58" s="76">
        <v>60000</v>
      </c>
      <c r="G58" s="76"/>
    </row>
    <row r="59" spans="1:7" ht="15">
      <c r="A59" s="15"/>
      <c r="B59" s="16"/>
      <c r="C59" s="39"/>
      <c r="D59" s="18"/>
      <c r="E59" s="19"/>
      <c r="F59" s="76"/>
      <c r="G59" s="76"/>
    </row>
    <row r="60" spans="1:7" ht="30">
      <c r="A60" s="40"/>
      <c r="B60" s="41">
        <v>75618</v>
      </c>
      <c r="C60" s="41"/>
      <c r="D60" s="35" t="s">
        <v>40</v>
      </c>
      <c r="E60" s="48">
        <f>SUM(E61:E64)</f>
        <v>1425000</v>
      </c>
      <c r="F60" s="48">
        <f>SUM(F61:F64)</f>
        <v>1425000</v>
      </c>
      <c r="G60" s="76"/>
    </row>
    <row r="61" spans="1:7" ht="15">
      <c r="A61" s="15"/>
      <c r="B61" s="16"/>
      <c r="C61" s="17" t="s">
        <v>57</v>
      </c>
      <c r="D61" s="18" t="s">
        <v>17</v>
      </c>
      <c r="E61" s="84">
        <f>SUM(F61:G61)</f>
        <v>750000</v>
      </c>
      <c r="F61" s="76">
        <v>750000</v>
      </c>
      <c r="G61" s="76"/>
    </row>
    <row r="62" spans="1:7" ht="15">
      <c r="A62" s="15"/>
      <c r="B62" s="16"/>
      <c r="C62" s="17" t="s">
        <v>58</v>
      </c>
      <c r="D62" s="18" t="s">
        <v>2</v>
      </c>
      <c r="E62" s="84">
        <f>SUM(F62:G62)</f>
        <v>50000</v>
      </c>
      <c r="F62" s="76">
        <v>50000</v>
      </c>
      <c r="G62" s="76"/>
    </row>
    <row r="63" spans="1:7" ht="15">
      <c r="A63" s="15"/>
      <c r="B63" s="16"/>
      <c r="C63" s="17" t="s">
        <v>59</v>
      </c>
      <c r="D63" s="18" t="s">
        <v>24</v>
      </c>
      <c r="E63" s="84">
        <f>SUM(F63:G63)</f>
        <v>550000</v>
      </c>
      <c r="F63" s="76">
        <v>550000</v>
      </c>
      <c r="G63" s="76"/>
    </row>
    <row r="64" spans="1:7" ht="28.5">
      <c r="A64" s="15"/>
      <c r="B64" s="16"/>
      <c r="C64" s="17" t="s">
        <v>74</v>
      </c>
      <c r="D64" s="20" t="s">
        <v>75</v>
      </c>
      <c r="E64" s="84">
        <f>SUM(F64:G64)</f>
        <v>75000</v>
      </c>
      <c r="F64" s="84">
        <v>75000</v>
      </c>
      <c r="G64" s="76"/>
    </row>
    <row r="65" spans="1:7" ht="15">
      <c r="A65" s="15"/>
      <c r="B65" s="16"/>
      <c r="C65" s="17"/>
      <c r="D65" s="18"/>
      <c r="E65" s="19"/>
      <c r="F65" s="76"/>
      <c r="G65" s="76"/>
    </row>
    <row r="66" spans="1:7" ht="15">
      <c r="A66" s="40"/>
      <c r="B66" s="41">
        <v>75621</v>
      </c>
      <c r="C66" s="34"/>
      <c r="D66" s="59" t="s">
        <v>18</v>
      </c>
      <c r="E66" s="36">
        <f>SUM(E67:E68)</f>
        <v>22217079</v>
      </c>
      <c r="F66" s="36">
        <f>SUM(F67:F68)</f>
        <v>22217079</v>
      </c>
      <c r="G66" s="76"/>
    </row>
    <row r="67" spans="1:7" ht="15">
      <c r="A67" s="15"/>
      <c r="B67" s="16"/>
      <c r="C67" s="17" t="s">
        <v>60</v>
      </c>
      <c r="D67" s="18" t="s">
        <v>19</v>
      </c>
      <c r="E67" s="84">
        <f>SUM(F67:G67)</f>
        <v>21367079</v>
      </c>
      <c r="F67" s="76">
        <v>21367079</v>
      </c>
      <c r="G67" s="76"/>
    </row>
    <row r="68" spans="1:7" ht="15">
      <c r="A68" s="15"/>
      <c r="B68" s="16"/>
      <c r="C68" s="17" t="s">
        <v>61</v>
      </c>
      <c r="D68" s="18" t="s">
        <v>20</v>
      </c>
      <c r="E68" s="84">
        <f>SUM(F68:G68)</f>
        <v>850000</v>
      </c>
      <c r="F68" s="76">
        <v>850000</v>
      </c>
      <c r="G68" s="76"/>
    </row>
    <row r="69" spans="1:7" ht="15.75" thickBot="1">
      <c r="A69" s="28"/>
      <c r="B69" s="29"/>
      <c r="C69" s="23"/>
      <c r="D69" s="30"/>
      <c r="E69" s="31"/>
      <c r="F69" s="80"/>
      <c r="G69" s="80"/>
    </row>
    <row r="70" spans="1:7" ht="22.5" customHeight="1">
      <c r="A70" s="9">
        <v>758</v>
      </c>
      <c r="B70" s="73"/>
      <c r="C70" s="64"/>
      <c r="D70" s="63" t="s">
        <v>21</v>
      </c>
      <c r="E70" s="65">
        <f>E71+E74+E77+E80</f>
        <v>24529881</v>
      </c>
      <c r="F70" s="65">
        <f>F71+F74+F77+F80</f>
        <v>24529881</v>
      </c>
      <c r="G70" s="75"/>
    </row>
    <row r="71" spans="1:7" ht="26.25" customHeight="1">
      <c r="A71" s="14"/>
      <c r="B71" s="26">
        <v>75801</v>
      </c>
      <c r="C71" s="33"/>
      <c r="D71" s="51" t="s">
        <v>22</v>
      </c>
      <c r="E71" s="53">
        <f>SUM(E72)</f>
        <v>21372677</v>
      </c>
      <c r="F71" s="53">
        <f>SUM(F72)</f>
        <v>21372677</v>
      </c>
      <c r="G71" s="76"/>
    </row>
    <row r="72" spans="1:7" ht="15">
      <c r="A72" s="41"/>
      <c r="B72" s="16"/>
      <c r="C72" s="17" t="s">
        <v>62</v>
      </c>
      <c r="D72" s="42" t="s">
        <v>23</v>
      </c>
      <c r="E72" s="84">
        <f>SUM(F72:G72)</f>
        <v>21372677</v>
      </c>
      <c r="F72" s="76">
        <v>21372677</v>
      </c>
      <c r="G72" s="76"/>
    </row>
    <row r="73" spans="1:7" ht="15">
      <c r="A73" s="41"/>
      <c r="B73" s="16"/>
      <c r="C73" s="17"/>
      <c r="D73" s="42"/>
      <c r="E73" s="19"/>
      <c r="F73" s="76"/>
      <c r="G73" s="76"/>
    </row>
    <row r="74" spans="1:7" ht="15">
      <c r="A74" s="16"/>
      <c r="B74" s="41">
        <v>75807</v>
      </c>
      <c r="C74" s="34"/>
      <c r="D74" s="47" t="s">
        <v>71</v>
      </c>
      <c r="E74" s="48">
        <f>SUM(E75)</f>
        <v>2776985</v>
      </c>
      <c r="F74" s="48">
        <f>SUM(F75)</f>
        <v>2776985</v>
      </c>
      <c r="G74" s="76"/>
    </row>
    <row r="75" spans="1:7" ht="15">
      <c r="A75" s="41"/>
      <c r="B75" s="39"/>
      <c r="C75" s="17" t="s">
        <v>62</v>
      </c>
      <c r="D75" s="42" t="s">
        <v>23</v>
      </c>
      <c r="E75" s="84">
        <f>SUM(F75:G75)</f>
        <v>2776985</v>
      </c>
      <c r="F75" s="76">
        <v>2776985</v>
      </c>
      <c r="G75" s="76"/>
    </row>
    <row r="76" spans="1:7" ht="15">
      <c r="A76" s="41"/>
      <c r="B76" s="39"/>
      <c r="C76" s="17"/>
      <c r="D76" s="42"/>
      <c r="E76" s="19"/>
      <c r="F76" s="76"/>
      <c r="G76" s="76"/>
    </row>
    <row r="77" spans="1:7" ht="15">
      <c r="A77" s="41"/>
      <c r="B77" s="41">
        <v>75814</v>
      </c>
      <c r="C77" s="34"/>
      <c r="D77" s="47" t="s">
        <v>87</v>
      </c>
      <c r="E77" s="48">
        <f>SUM(E78)</f>
        <v>100000</v>
      </c>
      <c r="F77" s="48">
        <f>SUM(F78)</f>
        <v>100000</v>
      </c>
      <c r="G77" s="76"/>
    </row>
    <row r="78" spans="1:7" ht="15">
      <c r="A78" s="41"/>
      <c r="B78" s="39"/>
      <c r="C78" s="17" t="s">
        <v>44</v>
      </c>
      <c r="D78" s="42" t="s">
        <v>26</v>
      </c>
      <c r="E78" s="84">
        <f>SUM(F78:G78)</f>
        <v>100000</v>
      </c>
      <c r="F78" s="76">
        <v>100000</v>
      </c>
      <c r="G78" s="76"/>
    </row>
    <row r="79" spans="1:7" ht="15">
      <c r="A79" s="41"/>
      <c r="B79" s="39"/>
      <c r="C79" s="17"/>
      <c r="D79" s="42"/>
      <c r="E79" s="19"/>
      <c r="F79" s="76"/>
      <c r="G79" s="76"/>
    </row>
    <row r="80" spans="1:7" ht="15">
      <c r="A80" s="41"/>
      <c r="B80" s="41">
        <v>75831</v>
      </c>
      <c r="C80" s="34"/>
      <c r="D80" s="47" t="s">
        <v>73</v>
      </c>
      <c r="E80" s="48">
        <f>SUM(E81)</f>
        <v>280219</v>
      </c>
      <c r="F80" s="48">
        <f>SUM(F81)</f>
        <v>280219</v>
      </c>
      <c r="G80" s="76"/>
    </row>
    <row r="81" spans="1:7" ht="15">
      <c r="A81" s="41"/>
      <c r="B81" s="39"/>
      <c r="C81" s="17" t="s">
        <v>62</v>
      </c>
      <c r="D81" s="42" t="s">
        <v>23</v>
      </c>
      <c r="E81" s="84">
        <f>SUM(F81:G81)</f>
        <v>280219</v>
      </c>
      <c r="F81" s="76">
        <v>280219</v>
      </c>
      <c r="G81" s="76"/>
    </row>
    <row r="82" spans="1:7" ht="15.75" thickBot="1">
      <c r="A82" s="43"/>
      <c r="B82" s="44"/>
      <c r="C82" s="23"/>
      <c r="D82" s="45"/>
      <c r="E82" s="31"/>
      <c r="F82" s="80"/>
      <c r="G82" s="80"/>
    </row>
    <row r="83" spans="1:7" ht="30" customHeight="1">
      <c r="A83" s="9">
        <v>801</v>
      </c>
      <c r="B83" s="9"/>
      <c r="C83" s="64"/>
      <c r="D83" s="63" t="s">
        <v>31</v>
      </c>
      <c r="E83" s="65">
        <f>E84+E89+E93</f>
        <v>190140</v>
      </c>
      <c r="F83" s="65">
        <f>F84+F89+F93</f>
        <v>190140</v>
      </c>
      <c r="G83" s="65">
        <f>G84+G89+G93</f>
        <v>0</v>
      </c>
    </row>
    <row r="84" spans="1:7" ht="15">
      <c r="A84" s="26"/>
      <c r="B84" s="26">
        <v>80101</v>
      </c>
      <c r="C84" s="33"/>
      <c r="D84" s="51" t="s">
        <v>32</v>
      </c>
      <c r="E84" s="52">
        <f>SUM(E85:E87)</f>
        <v>19360</v>
      </c>
      <c r="F84" s="52">
        <f>SUM(F85:F87)</f>
        <v>19360</v>
      </c>
      <c r="G84" s="52">
        <f>SUM(G85:G87)</f>
        <v>0</v>
      </c>
    </row>
    <row r="85" spans="1:7" ht="28.5" customHeight="1">
      <c r="A85" s="41"/>
      <c r="B85" s="39"/>
      <c r="C85" s="17" t="s">
        <v>43</v>
      </c>
      <c r="D85" s="46" t="s">
        <v>76</v>
      </c>
      <c r="E85" s="84">
        <f>SUM(F85:G85)</f>
        <v>14380</v>
      </c>
      <c r="F85" s="84">
        <v>14380</v>
      </c>
      <c r="G85" s="76"/>
    </row>
    <row r="86" spans="1:7" ht="15">
      <c r="A86" s="41"/>
      <c r="B86" s="39"/>
      <c r="C86" s="17" t="s">
        <v>63</v>
      </c>
      <c r="D86" s="46" t="s">
        <v>1</v>
      </c>
      <c r="E86" s="84">
        <f>SUM(F86:G86)</f>
        <v>4980</v>
      </c>
      <c r="F86" s="76">
        <v>4980</v>
      </c>
      <c r="G86" s="76"/>
    </row>
    <row r="87" spans="1:7" ht="28.5">
      <c r="A87" s="41"/>
      <c r="B87" s="39"/>
      <c r="C87" s="60">
        <v>6290</v>
      </c>
      <c r="D87" s="92" t="s">
        <v>85</v>
      </c>
      <c r="E87" s="84">
        <f>SUM(F87:G87)</f>
        <v>0</v>
      </c>
      <c r="F87" s="76"/>
      <c r="G87" s="76"/>
    </row>
    <row r="88" spans="1:7" ht="15">
      <c r="A88" s="41"/>
      <c r="B88" s="39"/>
      <c r="C88" s="39"/>
      <c r="D88" s="46"/>
      <c r="E88" s="19"/>
      <c r="F88" s="76"/>
      <c r="G88" s="76"/>
    </row>
    <row r="89" spans="1:7" ht="15">
      <c r="A89" s="41"/>
      <c r="B89" s="41">
        <v>80104</v>
      </c>
      <c r="C89" s="41"/>
      <c r="D89" s="54" t="s">
        <v>37</v>
      </c>
      <c r="E89" s="48">
        <f>SUM(E90:E91)</f>
        <v>168780</v>
      </c>
      <c r="F89" s="48">
        <f>SUM(F90:F91)</f>
        <v>168780</v>
      </c>
      <c r="G89" s="76"/>
    </row>
    <row r="90" spans="1:7" ht="28.5" customHeight="1">
      <c r="A90" s="41"/>
      <c r="B90" s="16"/>
      <c r="C90" s="17" t="s">
        <v>43</v>
      </c>
      <c r="D90" s="46" t="s">
        <v>76</v>
      </c>
      <c r="E90" s="84">
        <f>SUM(F90:G90)</f>
        <v>14400</v>
      </c>
      <c r="F90" s="84">
        <v>14400</v>
      </c>
      <c r="G90" s="76"/>
    </row>
    <row r="91" spans="1:7" ht="15">
      <c r="A91" s="41"/>
      <c r="B91" s="39"/>
      <c r="C91" s="17" t="s">
        <v>63</v>
      </c>
      <c r="D91" s="46" t="s">
        <v>1</v>
      </c>
      <c r="E91" s="84">
        <f>SUM(F91:G91)</f>
        <v>154380</v>
      </c>
      <c r="F91" s="76">
        <v>154380</v>
      </c>
      <c r="G91" s="76"/>
    </row>
    <row r="92" spans="1:7" ht="15">
      <c r="A92" s="41"/>
      <c r="B92" s="39"/>
      <c r="C92" s="17"/>
      <c r="D92" s="46"/>
      <c r="E92" s="19"/>
      <c r="F92" s="76"/>
      <c r="G92" s="76"/>
    </row>
    <row r="93" spans="1:7" ht="15">
      <c r="A93" s="41"/>
      <c r="B93" s="41">
        <v>80110</v>
      </c>
      <c r="C93" s="34"/>
      <c r="D93" s="54" t="s">
        <v>81</v>
      </c>
      <c r="E93" s="48">
        <f>SUM(E94)</f>
        <v>2000</v>
      </c>
      <c r="F93" s="48">
        <f>SUM(F94)</f>
        <v>2000</v>
      </c>
      <c r="G93" s="76"/>
    </row>
    <row r="94" spans="1:7" ht="15">
      <c r="A94" s="41"/>
      <c r="B94" s="39"/>
      <c r="C94" s="17" t="s">
        <v>63</v>
      </c>
      <c r="D94" s="46" t="s">
        <v>1</v>
      </c>
      <c r="E94" s="84">
        <f>SUM(F94:G94)</f>
        <v>2000</v>
      </c>
      <c r="F94" s="76">
        <v>2000</v>
      </c>
      <c r="G94" s="76"/>
    </row>
    <row r="95" spans="1:7" ht="15.75" thickBot="1">
      <c r="A95" s="88"/>
      <c r="B95" s="89"/>
      <c r="C95" s="81"/>
      <c r="D95" s="90"/>
      <c r="E95" s="91"/>
      <c r="F95" s="79"/>
      <c r="G95" s="80"/>
    </row>
    <row r="96" spans="1:7" ht="15.75">
      <c r="A96" s="9">
        <v>852</v>
      </c>
      <c r="B96" s="61"/>
      <c r="C96" s="62"/>
      <c r="D96" s="63" t="s">
        <v>64</v>
      </c>
      <c r="E96" s="12">
        <f>E97+E106+E109+E113+E116+E103+E120+E100</f>
        <v>10838200</v>
      </c>
      <c r="F96" s="12">
        <f>F97+F106+F109+F113+F116+F103+F120+F100</f>
        <v>10838200</v>
      </c>
      <c r="G96" s="12">
        <f>G97+G106+G109+G113+G116+G103+G120+G100</f>
        <v>0</v>
      </c>
    </row>
    <row r="97" spans="1:7" ht="15.75">
      <c r="A97" s="93"/>
      <c r="B97" s="98">
        <v>85202</v>
      </c>
      <c r="C97" s="99"/>
      <c r="D97" s="100" t="s">
        <v>97</v>
      </c>
      <c r="E97" s="53">
        <f>SUM(E98)</f>
        <v>14400</v>
      </c>
      <c r="F97" s="53">
        <f>SUM(F98)</f>
        <v>14400</v>
      </c>
      <c r="G97" s="75"/>
    </row>
    <row r="98" spans="1:7" ht="15.75">
      <c r="A98" s="93"/>
      <c r="B98" s="94"/>
      <c r="C98" s="17" t="s">
        <v>63</v>
      </c>
      <c r="D98" s="46" t="s">
        <v>1</v>
      </c>
      <c r="E98" s="84">
        <f>SUM(F98:G98)</f>
        <v>14400</v>
      </c>
      <c r="F98" s="84">
        <v>14400</v>
      </c>
      <c r="G98" s="75"/>
    </row>
    <row r="99" spans="1:7" ht="15.75">
      <c r="A99" s="93"/>
      <c r="B99" s="94"/>
      <c r="C99" s="95"/>
      <c r="D99" s="96"/>
      <c r="E99" s="97"/>
      <c r="F99" s="97"/>
      <c r="G99" s="75"/>
    </row>
    <row r="100" spans="1:7" ht="15">
      <c r="A100" s="26"/>
      <c r="B100" s="26">
        <v>85203</v>
      </c>
      <c r="C100" s="26"/>
      <c r="D100" s="51" t="s">
        <v>80</v>
      </c>
      <c r="E100" s="53">
        <f>SUM(E101)</f>
        <v>320000</v>
      </c>
      <c r="F100" s="53">
        <f>SUM(F101)</f>
        <v>320000</v>
      </c>
      <c r="G100" s="76"/>
    </row>
    <row r="101" spans="1:7" ht="28.5">
      <c r="A101" s="41"/>
      <c r="B101" s="39"/>
      <c r="C101" s="39">
        <v>2010</v>
      </c>
      <c r="D101" s="46" t="s">
        <v>77</v>
      </c>
      <c r="E101" s="84">
        <f>SUM(F101:G101)</f>
        <v>320000</v>
      </c>
      <c r="F101" s="84">
        <v>320000</v>
      </c>
      <c r="G101" s="76"/>
    </row>
    <row r="102" spans="1:7" ht="15">
      <c r="A102" s="41"/>
      <c r="B102" s="39"/>
      <c r="C102" s="39"/>
      <c r="D102" s="47"/>
      <c r="E102" s="48"/>
      <c r="F102" s="76"/>
      <c r="G102" s="76"/>
    </row>
    <row r="103" spans="1:7" ht="30">
      <c r="A103" s="41"/>
      <c r="B103" s="41">
        <v>85212</v>
      </c>
      <c r="C103" s="41"/>
      <c r="D103" s="54" t="s">
        <v>66</v>
      </c>
      <c r="E103" s="48">
        <f>SUM(E104:E104)</f>
        <v>8710000</v>
      </c>
      <c r="F103" s="48">
        <f>SUM(F104:F104)</f>
        <v>8710000</v>
      </c>
      <c r="G103" s="76"/>
    </row>
    <row r="104" spans="1:7" ht="28.5">
      <c r="A104" s="41"/>
      <c r="B104" s="39"/>
      <c r="C104" s="39">
        <v>2010</v>
      </c>
      <c r="D104" s="46" t="s">
        <v>77</v>
      </c>
      <c r="E104" s="84">
        <f>SUM(F104:G104)</f>
        <v>8710000</v>
      </c>
      <c r="F104" s="84">
        <v>8710000</v>
      </c>
      <c r="G104" s="76"/>
    </row>
    <row r="105" spans="1:7" ht="15">
      <c r="A105" s="41"/>
      <c r="B105" s="39"/>
      <c r="C105" s="39"/>
      <c r="D105" s="47"/>
      <c r="E105" s="48"/>
      <c r="F105" s="76"/>
      <c r="G105" s="76"/>
    </row>
    <row r="106" spans="1:7" ht="30">
      <c r="A106" s="41"/>
      <c r="B106" s="41">
        <v>85213</v>
      </c>
      <c r="C106" s="41"/>
      <c r="D106" s="54" t="s">
        <v>33</v>
      </c>
      <c r="E106" s="48">
        <f>SUM(E107)</f>
        <v>61000</v>
      </c>
      <c r="F106" s="48">
        <f>SUM(F107)</f>
        <v>61000</v>
      </c>
      <c r="G106" s="76"/>
    </row>
    <row r="107" spans="1:7" ht="28.5">
      <c r="A107" s="41"/>
      <c r="B107" s="39"/>
      <c r="C107" s="39">
        <v>2010</v>
      </c>
      <c r="D107" s="46" t="s">
        <v>77</v>
      </c>
      <c r="E107" s="84">
        <f>SUM(F107:G107)</f>
        <v>61000</v>
      </c>
      <c r="F107" s="84">
        <v>61000</v>
      </c>
      <c r="G107" s="76"/>
    </row>
    <row r="108" spans="1:7" ht="15">
      <c r="A108" s="41"/>
      <c r="B108" s="39"/>
      <c r="C108" s="39"/>
      <c r="D108" s="47"/>
      <c r="E108" s="19"/>
      <c r="F108" s="76"/>
      <c r="G108" s="76"/>
    </row>
    <row r="109" spans="1:7" ht="15">
      <c r="A109" s="41"/>
      <c r="B109" s="41">
        <v>85214</v>
      </c>
      <c r="C109" s="41"/>
      <c r="D109" s="47" t="s">
        <v>79</v>
      </c>
      <c r="E109" s="48">
        <f>SUM(E110:E111)</f>
        <v>717800</v>
      </c>
      <c r="F109" s="48">
        <f>SUM(F110:F111)</f>
        <v>717800</v>
      </c>
      <c r="G109" s="76"/>
    </row>
    <row r="110" spans="1:7" ht="28.5">
      <c r="A110" s="41"/>
      <c r="B110" s="39"/>
      <c r="C110" s="39">
        <v>2010</v>
      </c>
      <c r="D110" s="46" t="s">
        <v>77</v>
      </c>
      <c r="E110" s="84">
        <f>SUM(F110:G110)</f>
        <v>627000</v>
      </c>
      <c r="F110" s="84">
        <v>627000</v>
      </c>
      <c r="G110" s="76"/>
    </row>
    <row r="111" spans="1:7" ht="15">
      <c r="A111" s="41"/>
      <c r="B111" s="39"/>
      <c r="C111" s="39">
        <v>2030</v>
      </c>
      <c r="D111" s="46" t="s">
        <v>41</v>
      </c>
      <c r="E111" s="84">
        <f>SUM(F111:G111)</f>
        <v>90800</v>
      </c>
      <c r="F111" s="76">
        <v>90800</v>
      </c>
      <c r="G111" s="76"/>
    </row>
    <row r="112" spans="1:7" ht="15">
      <c r="A112" s="41"/>
      <c r="B112" s="39"/>
      <c r="C112" s="39"/>
      <c r="D112" s="42"/>
      <c r="E112" s="19"/>
      <c r="F112" s="76"/>
      <c r="G112" s="76"/>
    </row>
    <row r="113" spans="1:7" ht="15">
      <c r="A113" s="41"/>
      <c r="B113" s="41">
        <v>85219</v>
      </c>
      <c r="C113" s="41"/>
      <c r="D113" s="47" t="s">
        <v>25</v>
      </c>
      <c r="E113" s="48">
        <f>SUM(E114:E114)</f>
        <v>580000</v>
      </c>
      <c r="F113" s="48">
        <f>SUM(F114:F114)</f>
        <v>580000</v>
      </c>
      <c r="G113" s="76"/>
    </row>
    <row r="114" spans="1:7" ht="15">
      <c r="A114" s="41"/>
      <c r="B114" s="39"/>
      <c r="C114" s="39">
        <v>2030</v>
      </c>
      <c r="D114" s="46" t="s">
        <v>41</v>
      </c>
      <c r="E114" s="84">
        <f>SUM(F114:G114)</f>
        <v>580000</v>
      </c>
      <c r="F114" s="76">
        <v>580000</v>
      </c>
      <c r="G114" s="76"/>
    </row>
    <row r="115" spans="1:7" ht="15">
      <c r="A115" s="41"/>
      <c r="B115" s="39"/>
      <c r="C115" s="39"/>
      <c r="D115" s="46"/>
      <c r="E115" s="19"/>
      <c r="F115" s="76"/>
      <c r="G115" s="76"/>
    </row>
    <row r="116" spans="1:7" ht="15">
      <c r="A116" s="41"/>
      <c r="B116" s="41">
        <v>85228</v>
      </c>
      <c r="C116" s="41"/>
      <c r="D116" s="54" t="s">
        <v>29</v>
      </c>
      <c r="E116" s="48">
        <f>SUM(E117:E118)</f>
        <v>135000</v>
      </c>
      <c r="F116" s="48">
        <f>SUM(F117:F118)</f>
        <v>135000</v>
      </c>
      <c r="G116" s="76"/>
    </row>
    <row r="117" spans="1:7" ht="15">
      <c r="A117" s="41"/>
      <c r="B117" s="39"/>
      <c r="C117" s="17" t="s">
        <v>63</v>
      </c>
      <c r="D117" s="46" t="s">
        <v>1</v>
      </c>
      <c r="E117" s="84">
        <f>SUM(F117:G117)</f>
        <v>25000</v>
      </c>
      <c r="F117" s="76">
        <v>25000</v>
      </c>
      <c r="G117" s="76"/>
    </row>
    <row r="118" spans="1:7" ht="28.5">
      <c r="A118" s="41"/>
      <c r="B118" s="39"/>
      <c r="C118" s="39">
        <v>2010</v>
      </c>
      <c r="D118" s="46" t="s">
        <v>77</v>
      </c>
      <c r="E118" s="84">
        <f>SUM(F118:G118)</f>
        <v>110000</v>
      </c>
      <c r="F118" s="84">
        <v>110000</v>
      </c>
      <c r="G118" s="76"/>
    </row>
    <row r="119" spans="1:7" ht="15">
      <c r="A119" s="41"/>
      <c r="B119" s="39"/>
      <c r="C119" s="39"/>
      <c r="D119" s="46"/>
      <c r="E119" s="19"/>
      <c r="F119" s="76"/>
      <c r="G119" s="76"/>
    </row>
    <row r="120" spans="1:7" ht="15">
      <c r="A120" s="41"/>
      <c r="B120" s="41">
        <v>85295</v>
      </c>
      <c r="C120" s="41"/>
      <c r="D120" s="54" t="s">
        <v>72</v>
      </c>
      <c r="E120" s="48">
        <f>SUM(E121)</f>
        <v>300000</v>
      </c>
      <c r="F120" s="48">
        <f>SUM(F121)</f>
        <v>300000</v>
      </c>
      <c r="G120" s="76"/>
    </row>
    <row r="121" spans="1:7" ht="15">
      <c r="A121" s="41"/>
      <c r="B121" s="39"/>
      <c r="C121" s="39">
        <v>2030</v>
      </c>
      <c r="D121" s="46" t="s">
        <v>41</v>
      </c>
      <c r="E121" s="84">
        <f>SUM(F121:G121)</f>
        <v>300000</v>
      </c>
      <c r="F121" s="76">
        <v>300000</v>
      </c>
      <c r="G121" s="76"/>
    </row>
    <row r="122" spans="1:7" ht="15.75" thickBot="1">
      <c r="A122" s="43"/>
      <c r="B122" s="44"/>
      <c r="C122" s="49"/>
      <c r="D122" s="50"/>
      <c r="E122" s="31"/>
      <c r="F122" s="80"/>
      <c r="G122" s="80"/>
    </row>
    <row r="123" spans="1:7" ht="37.5" customHeight="1" thickBot="1">
      <c r="A123" s="107" t="s">
        <v>84</v>
      </c>
      <c r="B123" s="108"/>
      <c r="C123" s="108"/>
      <c r="D123" s="109"/>
      <c r="E123" s="74">
        <f>E13+E19+E27+E31+E38+E70+E83+E96</f>
        <v>77781608</v>
      </c>
      <c r="F123" s="74">
        <f>F13+F19+F27+F31+F38+F70+F83+F96</f>
        <v>74681608</v>
      </c>
      <c r="G123" s="74">
        <f>G13+G19+G27+G31+G38+G70+G83+G96</f>
        <v>3100000</v>
      </c>
    </row>
    <row r="124" spans="1:5" ht="13.5" customHeight="1">
      <c r="A124" s="4"/>
      <c r="B124" s="4"/>
      <c r="C124" s="4"/>
      <c r="D124" s="4"/>
      <c r="E124" s="5"/>
    </row>
    <row r="125" spans="1:5" ht="13.5" customHeight="1">
      <c r="A125" s="4"/>
      <c r="B125" s="4"/>
      <c r="C125" s="4"/>
      <c r="D125" s="4"/>
      <c r="E125" s="6"/>
    </row>
    <row r="126" spans="1:4" ht="12.75">
      <c r="A126" s="1"/>
      <c r="B126" s="7"/>
      <c r="C126" s="7"/>
      <c r="D126" s="7"/>
    </row>
    <row r="127" spans="1:4" ht="12.75">
      <c r="A127" s="1"/>
      <c r="B127" s="1"/>
      <c r="C127" s="7"/>
      <c r="D127" s="7"/>
    </row>
    <row r="128" spans="1:2" ht="12.75">
      <c r="A128" s="1"/>
      <c r="B128" s="7"/>
    </row>
    <row r="129" spans="1:6" ht="15">
      <c r="A129" s="1"/>
      <c r="B129" s="7"/>
      <c r="D129" s="101"/>
      <c r="E129" s="101" t="s">
        <v>101</v>
      </c>
      <c r="F129" s="8"/>
    </row>
    <row r="130" spans="1:6" ht="15">
      <c r="A130" s="1"/>
      <c r="B130" s="7"/>
      <c r="D130" s="8"/>
      <c r="E130" s="8"/>
      <c r="F130" s="8"/>
    </row>
    <row r="131" spans="1:6" ht="15">
      <c r="A131" s="1"/>
      <c r="B131" s="7"/>
      <c r="D131" s="8"/>
      <c r="E131" s="8"/>
      <c r="F131" s="8"/>
    </row>
    <row r="132" spans="1:6" ht="15">
      <c r="A132" s="1"/>
      <c r="B132" s="7"/>
      <c r="D132" s="8"/>
      <c r="E132" s="8" t="s">
        <v>102</v>
      </c>
      <c r="F132" s="8"/>
    </row>
    <row r="133" spans="1:2" ht="12.75">
      <c r="A133" s="1"/>
      <c r="B133" s="7"/>
    </row>
    <row r="134" spans="1:2" ht="12.75">
      <c r="A134" s="1"/>
      <c r="B134" s="7"/>
    </row>
    <row r="135" spans="1:2" ht="12.75">
      <c r="A135" s="1"/>
      <c r="B135" s="7"/>
    </row>
    <row r="136" spans="1:2" ht="12.75">
      <c r="A136" s="1"/>
      <c r="B136" s="7"/>
    </row>
    <row r="137" spans="1:2" ht="12.75">
      <c r="A137" s="1"/>
      <c r="B137" s="7"/>
    </row>
    <row r="138" spans="1:2" ht="12.75">
      <c r="A138" s="1"/>
      <c r="B138" s="7"/>
    </row>
    <row r="139" spans="1:2" ht="12.75">
      <c r="A139" s="1"/>
      <c r="B139" s="7"/>
    </row>
    <row r="140" spans="1:2" ht="12.75">
      <c r="A140" s="1"/>
      <c r="B140" s="7"/>
    </row>
    <row r="141" spans="1:2" ht="12.75">
      <c r="A141" s="1"/>
      <c r="B141" s="7"/>
    </row>
    <row r="142" spans="1:2" ht="12.75">
      <c r="A142" s="7"/>
      <c r="B142" s="7"/>
    </row>
  </sheetData>
  <mergeCells count="10">
    <mergeCell ref="A123:D123"/>
    <mergeCell ref="F11:G11"/>
    <mergeCell ref="E10:G10"/>
    <mergeCell ref="E11:E12"/>
    <mergeCell ref="D10:D12"/>
    <mergeCell ref="A8:E8"/>
    <mergeCell ref="B9:D9"/>
    <mergeCell ref="C10:C12"/>
    <mergeCell ref="B10:B12"/>
    <mergeCell ref="A10:A12"/>
  </mergeCells>
  <printOptions vertic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2008-12-22T08:06:52Z</cp:lastPrinted>
  <dcterms:created xsi:type="dcterms:W3CDTF">2000-11-02T08:00:54Z</dcterms:created>
  <dcterms:modified xsi:type="dcterms:W3CDTF">2009-01-14T12:18:39Z</dcterms:modified>
  <cp:category/>
  <cp:version/>
  <cp:contentType/>
  <cp:contentStatus/>
</cp:coreProperties>
</file>