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61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<sst xmlns="http://schemas.openxmlformats.org/spreadsheetml/2006/main" count="128" uniqueCount="85">
  <si>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</si>
  <si>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</si>
  <si>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</si>
  <si>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</si>
  <si>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</si>
  <si>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</si>
  <si>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</si>
  <si>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</si>
  <si>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</si>
  <si>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</si>
  <si>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</si>
  <si>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</si>
  <si>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</si>
  <si>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</si>
  <si>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</si>
  <si>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</si>
  <si>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</si>
  <si>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</si>
  <si>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</si>
  <si>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</si>
  <si>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</si>
  <si>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</si>
  <si>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</si>
  <si>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</si>
  <si>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</si>
  <si>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</si>
  <si>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</si>
  <si>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</si>
  <si>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</si>
  <si>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</si>
  <si>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</si>
  <si>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</si>
  <si>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</si>
  <si>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</si>
  <si>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</si>
  <si>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</si>
  <si>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</si>
  <si>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</si>
  <si>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</si>
  <si>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</si>
  <si>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</si>
  <si>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</si>
  <si>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</si>
  <si>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</si>
  <si>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</si>
  <si>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</si>
  <si>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Rady Miejskiej w Wyszkowie</t>
  </si>
  <si>
    <t>Zmniejszenia</t>
  </si>
  <si>
    <t>Zwiększenia</t>
  </si>
  <si>
    <t>Załącznik Nr 2</t>
  </si>
  <si>
    <t>Oświata i wychowanie</t>
  </si>
  <si>
    <t xml:space="preserve">Razem plan </t>
  </si>
  <si>
    <t>Zmiana planu wydatków budżetu gminy na 2007 rok.</t>
  </si>
  <si>
    <t>Gimnazja</t>
  </si>
  <si>
    <t>Szkoły podstawowe</t>
  </si>
  <si>
    <t>Przedszkola</t>
  </si>
  <si>
    <t>Pozostała działalność</t>
  </si>
  <si>
    <t>Gospodarka komunalna i ochrona środowiska</t>
  </si>
  <si>
    <t>Wydatki inwestycyjne jednostek budżetowych</t>
  </si>
  <si>
    <t xml:space="preserve">Dotacja podmiotowa z budżetu dla zakładu budżetowego </t>
  </si>
  <si>
    <t>6050</t>
  </si>
  <si>
    <t>Transport i łączność</t>
  </si>
  <si>
    <t>Drogi publiczne gminne</t>
  </si>
  <si>
    <t>6060</t>
  </si>
  <si>
    <t>Wydatki na zakupy inwest. jednostek budżetowych</t>
  </si>
  <si>
    <t>Bezpieczeństwo publiczne i ochrona przeciwpożarowa</t>
  </si>
  <si>
    <t>Straż Miejska</t>
  </si>
  <si>
    <t xml:space="preserve">Zakup materiałów i wyposażenia </t>
  </si>
  <si>
    <t>6058</t>
  </si>
  <si>
    <t>6059</t>
  </si>
  <si>
    <t>Pomoc Społeczna</t>
  </si>
  <si>
    <t>Ośrodki wsparcia</t>
  </si>
  <si>
    <t>Zasiłki i pomoc w nat.oraz skł.na ubezp.społ.</t>
  </si>
  <si>
    <t>Świadczenia społeczne</t>
  </si>
  <si>
    <t>Ośrodki pomocy społecznej</t>
  </si>
  <si>
    <t>Edukacyjna opieka wychowawcza</t>
  </si>
  <si>
    <t>Pomoc materialna dla uczniów</t>
  </si>
  <si>
    <t>3240</t>
  </si>
  <si>
    <t>Stypendia dla uczniów</t>
  </si>
  <si>
    <t>z dnia 25 października 2007r.</t>
  </si>
  <si>
    <t>Kultura fizyczna i sport</t>
  </si>
  <si>
    <t>Ochotnicze straże pożarne</t>
  </si>
  <si>
    <t xml:space="preserve">do Uchwały Nr XVI/94/2007 </t>
  </si>
  <si>
    <t xml:space="preserve">Przewodniczący Rady </t>
  </si>
  <si>
    <t xml:space="preserve">     Marek Głowacki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</si>
</sst>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4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u val="single"/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0"/>
      <color indexed="8"/>
      <name val="Arial CE"/>
      <family val="2"/>
    </font>
    <font>
      <b/>
      <u val="single"/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3" fontId="9" fillId="0" borderId="4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12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5" fillId="0" borderId="13" xfId="0" applyNumberFormat="1" applyFont="1" applyBorder="1" applyAlignment="1">
      <alignment wrapText="1"/>
    </xf>
    <xf numFmtId="3" fontId="12" fillId="0" borderId="14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2" fillId="0" borderId="6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wrapText="1"/>
    </xf>
    <xf numFmtId="3" fontId="2" fillId="0" borderId="7" xfId="0" applyNumberFormat="1" applyFont="1" applyBorder="1" applyAlignment="1">
      <alignment vertical="center" wrapText="1"/>
    </xf>
    <xf numFmtId="3" fontId="0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wrapText="1"/>
    </xf>
    <xf numFmtId="3" fontId="2" fillId="0" borderId="16" xfId="0" applyNumberFormat="1" applyFont="1" applyBorder="1" applyAlignment="1">
      <alignment vertical="center" wrapText="1"/>
    </xf>
    <xf numFmtId="3" fontId="10" fillId="0" borderId="15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6" fillId="0" borderId="19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/>
    </xf>
    <xf numFmtId="3" fontId="6" fillId="0" borderId="18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/>
    </xf>
    <xf numFmtId="3" fontId="5" fillId="0" borderId="11" xfId="0" applyNumberFormat="1" applyFont="1" applyBorder="1" applyAlignment="1">
      <alignment wrapText="1"/>
    </xf>
    <xf numFmtId="3" fontId="12" fillId="0" borderId="13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49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3" fontId="10" fillId="0" borderId="15" xfId="0" applyNumberFormat="1" applyFont="1" applyBorder="1" applyAlignment="1">
      <alignment wrapText="1"/>
    </xf>
    <xf numFmtId="3" fontId="10" fillId="0" borderId="23" xfId="0" applyNumberFormat="1" applyFont="1" applyBorder="1" applyAlignment="1">
      <alignment wrapText="1"/>
    </xf>
    <xf numFmtId="3" fontId="10" fillId="0" borderId="11" xfId="0" applyNumberFormat="1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0" fillId="0" borderId="16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49" fontId="12" fillId="0" borderId="24" xfId="0" applyFont="1" applyBorder="1" applyAlignment="1">
      <alignment horizontal="center"/>
    </xf>
    <xf numFmtId="0" fontId="12" fillId="0" borderId="24" xfId="0" applyFont="1" applyBorder="1" applyAlignment="1">
      <alignment wrapText="1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12" fillId="0" borderId="22" xfId="0" applyFont="1" applyBorder="1" applyAlignment="1">
      <alignment/>
    </xf>
    <xf numFmtId="49" fontId="8" fillId="0" borderId="26" xfId="0" applyFont="1" applyBorder="1" applyAlignment="1">
      <alignment horizontal="center"/>
    </xf>
    <xf numFmtId="3" fontId="9" fillId="0" borderId="0" xfId="0" applyNumberFormat="1" applyFont="1" applyAlignment="1">
      <alignment/>
    </xf>
    <xf numFmtId="49" fontId="2" fillId="0" borderId="22" xfId="0" applyFont="1" applyBorder="1" applyAlignment="1">
      <alignment horizontal="center"/>
    </xf>
    <xf numFmtId="3" fontId="10" fillId="0" borderId="13" xfId="0" applyNumberFormat="1" applyFont="1" applyBorder="1" applyAlignment="1">
      <alignment wrapText="1"/>
    </xf>
    <xf numFmtId="3" fontId="5" fillId="0" borderId="13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3" fontId="8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12" fillId="0" borderId="29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49" fontId="8" fillId="0" borderId="26" xfId="0" applyFont="1" applyBorder="1" applyAlignment="1">
      <alignment horizontal="center"/>
    </xf>
    <xf numFmtId="0" fontId="8" fillId="0" borderId="32" xfId="0" applyFont="1" applyBorder="1" applyAlignment="1">
      <alignment/>
    </xf>
    <xf numFmtId="49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/>
    </xf>
    <xf numFmtId="49" fontId="12" fillId="0" borderId="22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8" fillId="0" borderId="34" xfId="0" applyFont="1" applyBorder="1" applyAlignment="1">
      <alignment/>
    </xf>
    <xf numFmtId="0" fontId="7" fillId="0" borderId="31" xfId="0" applyFont="1" applyBorder="1" applyAlignment="1">
      <alignment horizontal="right"/>
    </xf>
    <xf numFmtId="49" fontId="6" fillId="0" borderId="31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7" fillId="0" borderId="31" xfId="0" applyFont="1" applyBorder="1" applyAlignment="1">
      <alignment horizontal="right"/>
    </xf>
    <xf numFmtId="49" fontId="6" fillId="0" borderId="31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12" fillId="0" borderId="32" xfId="0" applyFont="1" applyBorder="1" applyAlignment="1">
      <alignment horizontal="right"/>
    </xf>
    <xf numFmtId="49" fontId="12" fillId="0" borderId="22" xfId="0" applyFont="1" applyBorder="1" applyAlignment="1">
      <alignment horizontal="center"/>
    </xf>
    <xf numFmtId="0" fontId="6" fillId="0" borderId="36" xfId="0" applyFont="1" applyBorder="1" applyAlignment="1">
      <alignment/>
    </xf>
    <xf numFmtId="49" fontId="2" fillId="0" borderId="36" xfId="0" applyFont="1" applyBorder="1" applyAlignment="1">
      <alignment horizontal="center"/>
    </xf>
    <xf numFmtId="3" fontId="0" fillId="0" borderId="37" xfId="0" applyNumberFormat="1" applyFont="1" applyBorder="1" applyAlignment="1">
      <alignment wrapText="1"/>
    </xf>
    <xf numFmtId="3" fontId="0" fillId="0" borderId="37" xfId="0" applyNumberFormat="1" applyFont="1" applyBorder="1" applyAlignment="1">
      <alignment wrapText="1"/>
    </xf>
    <xf numFmtId="3" fontId="0" fillId="0" borderId="38" xfId="0" applyNumberFormat="1" applyFont="1" applyBorder="1" applyAlignment="1">
      <alignment wrapText="1"/>
    </xf>
    <xf numFmtId="0" fontId="6" fillId="0" borderId="7" xfId="0" applyFont="1" applyBorder="1" applyAlignment="1">
      <alignment/>
    </xf>
    <xf numFmtId="0" fontId="9" fillId="0" borderId="4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3" fontId="9" fillId="0" borderId="37" xfId="0" applyNumberFormat="1" applyFont="1" applyBorder="1" applyAlignment="1">
      <alignment/>
    </xf>
    <xf numFmtId="3" fontId="6" fillId="0" borderId="39" xfId="0" applyNumberFormat="1" applyFont="1" applyBorder="1" applyAlignment="1">
      <alignment horizontal="right"/>
    </xf>
    <xf numFmtId="3" fontId="9" fillId="0" borderId="38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6" fillId="0" borderId="41" xfId="0" applyNumberFormat="1" applyFont="1" applyBorder="1" applyAlignment="1">
      <alignment horizontal="right"/>
    </xf>
    <xf numFmtId="49" fontId="2" fillId="0" borderId="31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2" fillId="0" borderId="32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2" fillId="0" borderId="42" xfId="0" applyFont="1" applyBorder="1" applyAlignment="1">
      <alignment/>
    </xf>
    <xf numFmtId="0" fontId="2" fillId="0" borderId="42" xfId="0" applyFont="1" applyBorder="1" applyAlignment="1">
      <alignment wrapText="1"/>
    </xf>
    <xf numFmtId="0" fontId="12" fillId="0" borderId="42" xfId="0" applyFont="1" applyBorder="1" applyAlignment="1">
      <alignment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wrapText="1"/>
    </xf>
    <xf numFmtId="3" fontId="5" fillId="0" borderId="44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3" fontId="9" fillId="0" borderId="45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3" fontId="10" fillId="0" borderId="48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3" fontId="9" fillId="0" borderId="50" xfId="0" applyNumberFormat="1" applyFont="1" applyBorder="1" applyAlignment="1">
      <alignment/>
    </xf>
    <xf numFmtId="3" fontId="10" fillId="0" borderId="5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9" fillId="0" borderId="52" xfId="0" applyNumberFormat="1" applyFont="1" applyBorder="1" applyAlignment="1">
      <alignment/>
    </xf>
    <xf numFmtId="3" fontId="8" fillId="0" borderId="7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3" fontId="10" fillId="0" borderId="40" xfId="0" applyNumberFormat="1" applyFont="1" applyBorder="1" applyAlignment="1">
      <alignment/>
    </xf>
    <xf numFmtId="3" fontId="12" fillId="0" borderId="37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wrapText="1"/>
    </xf>
    <xf numFmtId="3" fontId="0" fillId="0" borderId="52" xfId="0" applyNumberFormat="1" applyFont="1" applyBorder="1" applyAlignment="1">
      <alignment wrapText="1"/>
    </xf>
    <xf numFmtId="0" fontId="9" fillId="0" borderId="50" xfId="0" applyFont="1" applyBorder="1" applyAlignment="1">
      <alignment wrapText="1"/>
    </xf>
    <xf numFmtId="3" fontId="10" fillId="0" borderId="53" xfId="0" applyNumberFormat="1" applyFont="1" applyBorder="1" applyAlignment="1">
      <alignment wrapText="1"/>
    </xf>
    <xf numFmtId="3" fontId="5" fillId="0" borderId="53" xfId="0" applyNumberFormat="1" applyFont="1" applyBorder="1" applyAlignment="1">
      <alignment wrapText="1"/>
    </xf>
    <xf numFmtId="3" fontId="0" fillId="0" borderId="50" xfId="0" applyNumberFormat="1" applyFont="1" applyBorder="1" applyAlignment="1">
      <alignment wrapText="1"/>
    </xf>
    <xf numFmtId="3" fontId="10" fillId="0" borderId="53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9" fillId="0" borderId="54" xfId="0" applyNumberFormat="1" applyFont="1" applyBorder="1" applyAlignment="1">
      <alignment/>
    </xf>
    <xf numFmtId="3" fontId="9" fillId="0" borderId="43" xfId="0" applyNumberFormat="1" applyFont="1" applyBorder="1" applyAlignment="1">
      <alignment/>
    </xf>
    <xf numFmtId="3" fontId="6" fillId="0" borderId="55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9" fillId="0" borderId="56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8" fillId="0" borderId="14" xfId="0" applyFont="1" applyBorder="1" applyAlignment="1">
      <alignment/>
    </xf>
    <xf numFmtId="3" fontId="0" fillId="0" borderId="49" xfId="0" applyNumberFormat="1" applyFont="1" applyBorder="1" applyAlignment="1">
      <alignment/>
    </xf>
    <xf numFmtId="0" fontId="7" fillId="0" borderId="36" xfId="0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/>
    </xf>
    <xf numFmtId="3" fontId="9" fillId="0" borderId="57" xfId="0" applyNumberFormat="1" applyFont="1" applyBorder="1" applyAlignment="1">
      <alignment/>
    </xf>
    <xf numFmtId="3" fontId="6" fillId="0" borderId="38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3" fontId="10" fillId="0" borderId="58" xfId="0" applyNumberFormat="1" applyFont="1" applyBorder="1" applyAlignment="1">
      <alignment/>
    </xf>
    <xf numFmtId="3" fontId="8" fillId="0" borderId="48" xfId="0" applyNumberFormat="1" applyFont="1" applyBorder="1" applyAlignment="1">
      <alignment horizontal="right"/>
    </xf>
    <xf numFmtId="3" fontId="5" fillId="0" borderId="57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2" fillId="0" borderId="48" xfId="0" applyNumberFormat="1" applyFont="1" applyBorder="1" applyAlignment="1">
      <alignment horizontal="right"/>
    </xf>
    <xf numFmtId="0" fontId="2" fillId="0" borderId="54" xfId="0" applyFont="1" applyBorder="1" applyAlignment="1">
      <alignment wrapText="1"/>
    </xf>
    <xf numFmtId="3" fontId="10" fillId="0" borderId="59" xfId="0" applyNumberFormat="1" applyFont="1" applyBorder="1" applyAlignment="1">
      <alignment/>
    </xf>
    <xf numFmtId="0" fontId="2" fillId="0" borderId="60" xfId="0" applyFont="1" applyBorder="1" applyAlignment="1">
      <alignment/>
    </xf>
    <xf numFmtId="0" fontId="7" fillId="0" borderId="54" xfId="0" applyFont="1" applyBorder="1" applyAlignment="1">
      <alignment horizontal="right"/>
    </xf>
    <xf numFmtId="0" fontId="1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12" fillId="0" borderId="63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43" xfId="0" applyFont="1" applyBorder="1" applyAlignment="1">
      <alignment horizontal="right"/>
    </xf>
    <xf numFmtId="0" fontId="13" fillId="0" borderId="64" xfId="0" applyFont="1" applyBorder="1" applyAlignment="1">
      <alignment horizontal="right"/>
    </xf>
    <xf numFmtId="0" fontId="12" fillId="0" borderId="42" xfId="0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0" fontId="7" fillId="0" borderId="43" xfId="0" applyFont="1" applyBorder="1" applyAlignment="1">
      <alignment horizontal="right"/>
    </xf>
    <xf numFmtId="0" fontId="2" fillId="0" borderId="55" xfId="0" applyFont="1" applyBorder="1" applyAlignment="1">
      <alignment wrapText="1"/>
    </xf>
    <xf numFmtId="0" fontId="1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17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22" xfId="0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8" fillId="0" borderId="14" xfId="0" applyFont="1" applyBorder="1" applyAlignment="1">
      <alignment wrapText="1"/>
    </xf>
    <xf numFmtId="3" fontId="10" fillId="0" borderId="14" xfId="0" applyNumberFormat="1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3" fontId="9" fillId="0" borderId="53" xfId="0" applyNumberFormat="1" applyFont="1" applyBorder="1" applyAlignment="1">
      <alignment wrapText="1"/>
    </xf>
    <xf numFmtId="3" fontId="9" fillId="0" borderId="15" xfId="0" applyNumberFormat="1" applyFont="1" applyBorder="1" applyAlignment="1">
      <alignment wrapText="1"/>
    </xf>
    <xf numFmtId="3" fontId="10" fillId="0" borderId="65" xfId="0" applyNumberFormat="1" applyFont="1" applyBorder="1" applyAlignment="1">
      <alignment wrapText="1"/>
    </xf>
    <xf numFmtId="3" fontId="5" fillId="0" borderId="13" xfId="0" applyNumberFormat="1" applyFont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3" fontId="5" fillId="0" borderId="53" xfId="0" applyNumberFormat="1" applyFont="1" applyBorder="1" applyAlignment="1">
      <alignment wrapText="1"/>
    </xf>
    <xf numFmtId="3" fontId="5" fillId="0" borderId="15" xfId="0" applyNumberFormat="1" applyFont="1" applyBorder="1" applyAlignment="1">
      <alignment wrapText="1"/>
    </xf>
    <xf numFmtId="0" fontId="2" fillId="0" borderId="42" xfId="0" applyFont="1" applyBorder="1" applyAlignment="1">
      <alignment/>
    </xf>
    <xf numFmtId="0" fontId="6" fillId="0" borderId="43" xfId="0" applyFont="1" applyBorder="1" applyAlignment="1">
      <alignment vertical="center"/>
    </xf>
    <xf numFmtId="0" fontId="12" fillId="0" borderId="6" xfId="0" applyFont="1" applyBorder="1" applyAlignment="1">
      <alignment wrapText="1"/>
    </xf>
    <xf numFmtId="0" fontId="2" fillId="0" borderId="43" xfId="0" applyFont="1" applyBorder="1" applyAlignment="1">
      <alignment vertical="center"/>
    </xf>
    <xf numFmtId="0" fontId="8" fillId="0" borderId="64" xfId="0" applyFont="1" applyBorder="1" applyAlignment="1">
      <alignment/>
    </xf>
    <xf numFmtId="3" fontId="0" fillId="0" borderId="47" xfId="0" applyNumberFormat="1" applyFont="1" applyBorder="1" applyAlignment="1">
      <alignment wrapText="1"/>
    </xf>
    <xf numFmtId="0" fontId="0" fillId="0" borderId="45" xfId="0" applyFont="1" applyBorder="1" applyAlignment="1">
      <alignment wrapText="1"/>
    </xf>
    <xf numFmtId="3" fontId="10" fillId="0" borderId="66" xfId="0" applyNumberFormat="1" applyFont="1" applyBorder="1" applyAlignment="1">
      <alignment wrapText="1"/>
    </xf>
    <xf numFmtId="3" fontId="5" fillId="0" borderId="66" xfId="0" applyNumberFormat="1" applyFont="1" applyBorder="1" applyAlignment="1">
      <alignment wrapText="1"/>
    </xf>
    <xf numFmtId="3" fontId="9" fillId="0" borderId="66" xfId="0" applyNumberFormat="1" applyFont="1" applyBorder="1" applyAlignment="1">
      <alignment wrapText="1"/>
    </xf>
    <xf numFmtId="3" fontId="5" fillId="0" borderId="66" xfId="0" applyNumberFormat="1" applyFont="1" applyBorder="1" applyAlignment="1">
      <alignment wrapText="1"/>
    </xf>
    <xf numFmtId="3" fontId="0" fillId="0" borderId="44" xfId="0" applyNumberFormat="1" applyFont="1" applyBorder="1" applyAlignment="1">
      <alignment wrapText="1"/>
    </xf>
    <xf numFmtId="3" fontId="0" fillId="0" borderId="45" xfId="0" applyNumberFormat="1" applyFont="1" applyBorder="1" applyAlignment="1">
      <alignment wrapText="1"/>
    </xf>
    <xf numFmtId="3" fontId="10" fillId="0" borderId="66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9" fillId="0" borderId="6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75" zoomScaleNormal="75" workbookViewId="0" topLeftCell="A40">
      <selection activeCell="D63" sqref="D63"/>
    </sheetView>
  </sheetViews>
  <sheetFormatPr defaultColWidth="9.140625" defaultRowHeight="12.75"/>
  <cols>
    <col min="1" max="1" width="4.57421875" style="27" customWidth="1"/>
    <col min="2" max="2" width="7.140625" style="27" customWidth="1"/>
    <col min="3" max="3" width="6.421875" style="27" customWidth="1"/>
    <col min="4" max="4" width="53.5742187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7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ht="14.25">
      <c r="A1" s="23"/>
      <c r="B1" s="23"/>
      <c r="C1" s="23"/>
      <c r="D1" s="24"/>
      <c r="E1" s="25"/>
      <c r="F1" s="25"/>
      <c r="G1" s="26"/>
      <c r="I1" s="25" t="s">
        <v>49</v>
      </c>
      <c r="J1" s="26"/>
    </row>
    <row r="2" spans="1:10" ht="14.25">
      <c r="A2" s="23"/>
      <c r="B2" s="23"/>
      <c r="C2" s="23"/>
      <c r="D2" s="24"/>
      <c r="E2" s="25"/>
      <c r="F2" s="25"/>
      <c r="G2" s="26"/>
      <c r="I2" s="25" t="s">
        <v>82</v>
      </c>
      <c r="J2" s="26"/>
    </row>
    <row r="3" spans="1:10" ht="14.25">
      <c r="A3" s="23"/>
      <c r="B3" s="23"/>
      <c r="C3" s="23"/>
      <c r="D3" s="24"/>
      <c r="E3" s="25"/>
      <c r="F3" s="25"/>
      <c r="G3" s="26"/>
      <c r="I3" s="25" t="s">
        <v>46</v>
      </c>
      <c r="J3" s="26"/>
    </row>
    <row r="4" spans="1:10" ht="14.25">
      <c r="A4" s="23"/>
      <c r="B4" s="23"/>
      <c r="C4" s="23"/>
      <c r="D4" s="24"/>
      <c r="E4" s="25"/>
      <c r="F4" s="25"/>
      <c r="G4" s="26"/>
      <c r="I4" s="25" t="s">
        <v>79</v>
      </c>
      <c r="J4" s="26"/>
    </row>
    <row r="5" spans="1:10" ht="14.25">
      <c r="A5" s="23"/>
      <c r="B5" s="23"/>
      <c r="C5" s="23"/>
      <c r="D5" s="28"/>
      <c r="E5" s="29"/>
      <c r="F5" s="29"/>
      <c r="G5" s="30"/>
      <c r="I5" s="29"/>
      <c r="J5" s="30"/>
    </row>
    <row r="6" spans="1:9" ht="15.75">
      <c r="A6" s="261" t="s">
        <v>52</v>
      </c>
      <c r="B6" s="262"/>
      <c r="C6" s="262"/>
      <c r="D6" s="262"/>
      <c r="E6" s="262"/>
      <c r="F6" s="262"/>
      <c r="G6" s="263"/>
      <c r="H6" s="263"/>
      <c r="I6" s="263"/>
    </row>
    <row r="7" spans="1:7" ht="14.25">
      <c r="A7" s="31"/>
      <c r="B7" s="31"/>
      <c r="C7" s="31"/>
      <c r="D7" s="31"/>
      <c r="E7" s="31"/>
      <c r="F7" s="31"/>
      <c r="G7" s="32"/>
    </row>
    <row r="8" spans="1:10" ht="13.5" customHeight="1">
      <c r="A8" s="33" t="s">
        <v>0</v>
      </c>
      <c r="B8" s="33"/>
      <c r="C8" s="33"/>
      <c r="D8" s="259" t="s">
        <v>1</v>
      </c>
      <c r="E8" s="256" t="s">
        <v>47</v>
      </c>
      <c r="F8" s="256"/>
      <c r="G8" s="256"/>
      <c r="H8" s="257" t="s">
        <v>48</v>
      </c>
      <c r="I8" s="256"/>
      <c r="J8" s="258"/>
    </row>
    <row r="9" spans="1:10" ht="43.5" customHeight="1">
      <c r="A9" s="33" t="s">
        <v>2</v>
      </c>
      <c r="B9" s="127" t="s">
        <v>3</v>
      </c>
      <c r="C9" s="33" t="s">
        <v>4</v>
      </c>
      <c r="D9" s="260"/>
      <c r="E9" s="128" t="s">
        <v>38</v>
      </c>
      <c r="F9" s="129" t="s">
        <v>39</v>
      </c>
      <c r="G9" s="130" t="s">
        <v>51</v>
      </c>
      <c r="H9" s="131" t="s">
        <v>38</v>
      </c>
      <c r="I9" s="132" t="s">
        <v>39</v>
      </c>
      <c r="J9" s="133" t="s">
        <v>51</v>
      </c>
    </row>
    <row r="10" spans="1:10" ht="15">
      <c r="A10" s="89">
        <v>600</v>
      </c>
      <c r="B10" s="89"/>
      <c r="C10" s="92"/>
      <c r="D10" s="90" t="s">
        <v>61</v>
      </c>
      <c r="E10" s="95">
        <f>E11+E15</f>
        <v>184764</v>
      </c>
      <c r="F10" s="79">
        <f>F11+F15</f>
        <v>0</v>
      </c>
      <c r="G10" s="80">
        <f>G11+G15</f>
        <v>184764</v>
      </c>
      <c r="H10" s="81">
        <f>H11+H15</f>
        <v>45000</v>
      </c>
      <c r="I10" s="79"/>
      <c r="J10" s="79">
        <f>J11+J15</f>
        <v>45000</v>
      </c>
    </row>
    <row r="11" spans="1:10" ht="14.25">
      <c r="A11" s="99"/>
      <c r="B11" s="100">
        <v>60016</v>
      </c>
      <c r="C11" s="86"/>
      <c r="D11" s="87" t="s">
        <v>62</v>
      </c>
      <c r="E11" s="96">
        <f>SUM(E12:E14)</f>
        <v>184764</v>
      </c>
      <c r="F11" s="53"/>
      <c r="G11" s="54">
        <f>SUM(E11:F11)</f>
        <v>184764</v>
      </c>
      <c r="H11" s="74">
        <f>SUM(H12:H14)</f>
        <v>45000</v>
      </c>
      <c r="I11" s="55"/>
      <c r="J11" s="75">
        <f>SUM(H11:I11)</f>
        <v>45000</v>
      </c>
    </row>
    <row r="12" spans="1:10" ht="14.25">
      <c r="A12" s="99"/>
      <c r="B12" s="101"/>
      <c r="C12" s="77" t="s">
        <v>60</v>
      </c>
      <c r="D12" s="78" t="s">
        <v>58</v>
      </c>
      <c r="E12" s="97"/>
      <c r="F12" s="56"/>
      <c r="G12" s="57"/>
      <c r="H12" s="172">
        <v>25000</v>
      </c>
      <c r="I12" s="58"/>
      <c r="J12" s="59">
        <f>SUM(H12:I12)</f>
        <v>25000</v>
      </c>
    </row>
    <row r="13" spans="1:10" ht="14.25">
      <c r="A13" s="99"/>
      <c r="B13" s="122"/>
      <c r="C13" s="123" t="s">
        <v>68</v>
      </c>
      <c r="D13" s="78" t="s">
        <v>58</v>
      </c>
      <c r="E13" s="124"/>
      <c r="F13" s="125"/>
      <c r="G13" s="57"/>
      <c r="H13" s="173">
        <v>20000</v>
      </c>
      <c r="I13" s="126"/>
      <c r="J13" s="59">
        <f>SUM(H13:I13)</f>
        <v>20000</v>
      </c>
    </row>
    <row r="14" spans="1:10" ht="14.25">
      <c r="A14" s="99"/>
      <c r="B14" s="122"/>
      <c r="C14" s="123" t="s">
        <v>69</v>
      </c>
      <c r="D14" s="241" t="s">
        <v>58</v>
      </c>
      <c r="E14" s="246">
        <v>184764</v>
      </c>
      <c r="F14" s="125"/>
      <c r="G14" s="57">
        <f>SUM(E14:F14)</f>
        <v>184764</v>
      </c>
      <c r="H14" s="173"/>
      <c r="I14" s="126"/>
      <c r="J14" s="59">
        <f>SUM(H14:I14)</f>
        <v>0</v>
      </c>
    </row>
    <row r="15" spans="1:10" ht="15" thickBot="1">
      <c r="A15" s="102"/>
      <c r="B15" s="103"/>
      <c r="C15" s="103"/>
      <c r="D15" s="242"/>
      <c r="E15" s="247"/>
      <c r="F15" s="84"/>
      <c r="G15" s="85"/>
      <c r="H15" s="174"/>
      <c r="I15" s="82"/>
      <c r="J15" s="83"/>
    </row>
    <row r="16" spans="1:10" ht="30">
      <c r="A16" s="88">
        <v>754</v>
      </c>
      <c r="B16" s="89"/>
      <c r="C16" s="92"/>
      <c r="D16" s="230" t="s">
        <v>65</v>
      </c>
      <c r="E16" s="248">
        <f aca="true" t="shared" si="0" ref="E16:J16">E21+E17</f>
        <v>422</v>
      </c>
      <c r="F16" s="95">
        <f t="shared" si="0"/>
        <v>0</v>
      </c>
      <c r="G16" s="95">
        <f t="shared" si="0"/>
        <v>422</v>
      </c>
      <c r="H16" s="175">
        <f t="shared" si="0"/>
        <v>19700</v>
      </c>
      <c r="I16" s="236">
        <f t="shared" si="0"/>
        <v>0</v>
      </c>
      <c r="J16" s="236">
        <f t="shared" si="0"/>
        <v>19700</v>
      </c>
    </row>
    <row r="17" spans="1:10" ht="15">
      <c r="A17" s="115"/>
      <c r="B17" s="120">
        <v>75412</v>
      </c>
      <c r="C17" s="121"/>
      <c r="D17" s="243" t="s">
        <v>81</v>
      </c>
      <c r="E17" s="249">
        <f>SUM(E18)</f>
        <v>422</v>
      </c>
      <c r="F17" s="237"/>
      <c r="G17" s="238">
        <f>SUM(E17:F17)</f>
        <v>422</v>
      </c>
      <c r="H17" s="239">
        <f>SUM(H18:H19)</f>
        <v>18700</v>
      </c>
      <c r="I17" s="240"/>
      <c r="J17" s="237">
        <f>SUM(H17:I17)</f>
        <v>18700</v>
      </c>
    </row>
    <row r="18" spans="1:10" ht="15">
      <c r="A18" s="115"/>
      <c r="B18" s="89"/>
      <c r="C18" s="77" t="s">
        <v>5</v>
      </c>
      <c r="D18" s="150" t="s">
        <v>67</v>
      </c>
      <c r="E18" s="250">
        <v>422</v>
      </c>
      <c r="F18" s="232"/>
      <c r="G18" s="233">
        <f>SUM(E18:F18)</f>
        <v>422</v>
      </c>
      <c r="H18" s="234"/>
      <c r="I18" s="235"/>
      <c r="J18" s="232">
        <f>SUM(H18:I18)</f>
        <v>0</v>
      </c>
    </row>
    <row r="19" spans="1:10" ht="15">
      <c r="A19" s="115"/>
      <c r="B19" s="89"/>
      <c r="C19" s="77" t="s">
        <v>63</v>
      </c>
      <c r="D19" s="150" t="s">
        <v>64</v>
      </c>
      <c r="E19" s="250"/>
      <c r="F19" s="232"/>
      <c r="G19" s="233"/>
      <c r="H19" s="234">
        <v>18700</v>
      </c>
      <c r="I19" s="235"/>
      <c r="J19" s="232">
        <f>SUM(H19:I19)</f>
        <v>18700</v>
      </c>
    </row>
    <row r="20" spans="1:10" ht="15">
      <c r="A20" s="115"/>
      <c r="B20" s="89"/>
      <c r="C20" s="92"/>
      <c r="D20" s="230"/>
      <c r="E20" s="248"/>
      <c r="F20" s="95"/>
      <c r="G20" s="231"/>
      <c r="H20" s="175"/>
      <c r="I20" s="79"/>
      <c r="J20" s="95"/>
    </row>
    <row r="21" spans="1:10" ht="14.25">
      <c r="A21" s="99"/>
      <c r="B21" s="120">
        <v>75416</v>
      </c>
      <c r="C21" s="121"/>
      <c r="D21" s="149" t="s">
        <v>66</v>
      </c>
      <c r="E21" s="251">
        <f>SUM(E22:E22)</f>
        <v>0</v>
      </c>
      <c r="F21" s="53"/>
      <c r="G21" s="54">
        <f>SUM(E21:F21)</f>
        <v>0</v>
      </c>
      <c r="H21" s="176">
        <f>SUM(H22:H22)</f>
        <v>1000</v>
      </c>
      <c r="I21" s="55"/>
      <c r="J21" s="75">
        <f>SUM(H21:I21)</f>
        <v>1000</v>
      </c>
    </row>
    <row r="22" spans="1:10" ht="14.25">
      <c r="A22" s="99"/>
      <c r="B22" s="101"/>
      <c r="C22" s="77" t="s">
        <v>63</v>
      </c>
      <c r="D22" s="150" t="s">
        <v>64</v>
      </c>
      <c r="E22" s="252"/>
      <c r="F22" s="56"/>
      <c r="G22" s="57"/>
      <c r="H22" s="172">
        <v>1000</v>
      </c>
      <c r="I22" s="58"/>
      <c r="J22" s="59">
        <f>SUM(H22:I22)</f>
        <v>1000</v>
      </c>
    </row>
    <row r="23" spans="1:10" ht="15" thickBot="1">
      <c r="A23" s="102"/>
      <c r="B23" s="103"/>
      <c r="C23" s="104"/>
      <c r="D23" s="244"/>
      <c r="E23" s="253"/>
      <c r="F23" s="60"/>
      <c r="G23" s="61"/>
      <c r="H23" s="177"/>
      <c r="I23" s="62"/>
      <c r="J23" s="63"/>
    </row>
    <row r="24" spans="1:10" ht="15">
      <c r="A24" s="88">
        <v>801</v>
      </c>
      <c r="B24" s="90"/>
      <c r="C24" s="105"/>
      <c r="D24" s="245" t="s">
        <v>50</v>
      </c>
      <c r="E24" s="254">
        <f>E25+E29+E33</f>
        <v>0</v>
      </c>
      <c r="F24" s="65">
        <f>F25+F29+F33</f>
        <v>0</v>
      </c>
      <c r="G24" s="66">
        <f>G25+G29+G33</f>
        <v>0</v>
      </c>
      <c r="H24" s="178">
        <f>H25+H29+H33</f>
        <v>99114</v>
      </c>
      <c r="I24" s="64"/>
      <c r="J24" s="179">
        <f>SUM(H24:I24)</f>
        <v>99114</v>
      </c>
    </row>
    <row r="25" spans="1:10" ht="15">
      <c r="A25" s="106"/>
      <c r="B25" s="91">
        <v>80101</v>
      </c>
      <c r="C25" s="107"/>
      <c r="D25" s="149" t="s">
        <v>54</v>
      </c>
      <c r="E25" s="154"/>
      <c r="F25" s="50"/>
      <c r="G25" s="47"/>
      <c r="H25" s="161">
        <f>SUM(H26:H27)</f>
        <v>45814</v>
      </c>
      <c r="I25" s="45"/>
      <c r="J25" s="168">
        <f>SUM(H25:I25)</f>
        <v>45814</v>
      </c>
    </row>
    <row r="26" spans="1:10" ht="15">
      <c r="A26" s="106"/>
      <c r="B26" s="91"/>
      <c r="C26" s="76">
        <v>2510</v>
      </c>
      <c r="D26" s="152" t="s">
        <v>59</v>
      </c>
      <c r="E26" s="154"/>
      <c r="F26" s="50"/>
      <c r="G26" s="47"/>
      <c r="H26" s="161">
        <v>34814</v>
      </c>
      <c r="I26" s="45"/>
      <c r="J26" s="224">
        <f>SUM(H26:I26)</f>
        <v>34814</v>
      </c>
    </row>
    <row r="27" spans="1:10" ht="15">
      <c r="A27" s="106"/>
      <c r="B27" s="91"/>
      <c r="C27" s="77" t="s">
        <v>9</v>
      </c>
      <c r="D27" s="241" t="s">
        <v>10</v>
      </c>
      <c r="E27" s="154"/>
      <c r="F27" s="50"/>
      <c r="G27" s="47"/>
      <c r="H27" s="161">
        <v>11000</v>
      </c>
      <c r="I27" s="45"/>
      <c r="J27" s="224">
        <f>SUM(H27:I27)</f>
        <v>11000</v>
      </c>
    </row>
    <row r="28" spans="1:10" ht="15">
      <c r="A28" s="106"/>
      <c r="B28" s="91"/>
      <c r="C28" s="94"/>
      <c r="D28" s="241"/>
      <c r="E28" s="255"/>
      <c r="F28" s="51"/>
      <c r="G28" s="46"/>
      <c r="H28" s="48"/>
      <c r="I28" s="43"/>
      <c r="J28" s="44"/>
    </row>
    <row r="29" spans="1:10" ht="15">
      <c r="A29" s="106"/>
      <c r="B29" s="91">
        <v>80104</v>
      </c>
      <c r="C29" s="94"/>
      <c r="D29" s="149" t="s">
        <v>55</v>
      </c>
      <c r="E29" s="154"/>
      <c r="F29" s="50"/>
      <c r="G29" s="47"/>
      <c r="H29" s="49">
        <f>SUM(H30:H31)</f>
        <v>10470</v>
      </c>
      <c r="I29" s="45"/>
      <c r="J29" s="44">
        <f>SUM(H29:I29)</f>
        <v>10470</v>
      </c>
    </row>
    <row r="30" spans="1:10" ht="15">
      <c r="A30" s="106"/>
      <c r="B30" s="91"/>
      <c r="C30" s="76">
        <v>2510</v>
      </c>
      <c r="D30" s="152" t="s">
        <v>59</v>
      </c>
      <c r="E30" s="154"/>
      <c r="F30" s="50"/>
      <c r="G30" s="47"/>
      <c r="H30" s="49">
        <v>470</v>
      </c>
      <c r="I30" s="45"/>
      <c r="J30" s="225">
        <f>SUM(H30:I30)</f>
        <v>470</v>
      </c>
    </row>
    <row r="31" spans="1:10" ht="15">
      <c r="A31" s="106"/>
      <c r="B31" s="91"/>
      <c r="C31" s="77" t="s">
        <v>5</v>
      </c>
      <c r="D31" s="150" t="s">
        <v>67</v>
      </c>
      <c r="E31" s="154"/>
      <c r="F31" s="50"/>
      <c r="G31" s="47"/>
      <c r="H31" s="49">
        <v>10000</v>
      </c>
      <c r="I31" s="45"/>
      <c r="J31" s="225">
        <f>SUM(H31:I31)</f>
        <v>10000</v>
      </c>
    </row>
    <row r="32" spans="1:10" ht="15">
      <c r="A32" s="106"/>
      <c r="B32" s="91"/>
      <c r="C32" s="107"/>
      <c r="D32" s="149"/>
      <c r="E32" s="154"/>
      <c r="F32" s="50"/>
      <c r="G32" s="47"/>
      <c r="H32" s="161"/>
      <c r="I32" s="45"/>
      <c r="J32" s="167"/>
    </row>
    <row r="33" spans="1:10" ht="15">
      <c r="A33" s="106"/>
      <c r="B33" s="108">
        <v>80110</v>
      </c>
      <c r="C33" s="109"/>
      <c r="D33" s="151" t="s">
        <v>53</v>
      </c>
      <c r="E33" s="154"/>
      <c r="F33" s="50"/>
      <c r="G33" s="47"/>
      <c r="H33" s="161">
        <f>SUM(H34:H35)</f>
        <v>42830</v>
      </c>
      <c r="I33" s="45"/>
      <c r="J33" s="168">
        <f>SUM(H33:I33)</f>
        <v>42830</v>
      </c>
    </row>
    <row r="34" spans="1:10" ht="15">
      <c r="A34" s="110"/>
      <c r="B34" s="108"/>
      <c r="C34" s="76">
        <v>2510</v>
      </c>
      <c r="D34" s="152" t="s">
        <v>59</v>
      </c>
      <c r="E34" s="154"/>
      <c r="F34" s="50"/>
      <c r="G34" s="47"/>
      <c r="H34" s="161">
        <v>30450</v>
      </c>
      <c r="I34" s="45"/>
      <c r="J34" s="224">
        <f>SUM(H34:I34)</f>
        <v>30450</v>
      </c>
    </row>
    <row r="35" spans="1:10" ht="15">
      <c r="A35" s="110"/>
      <c r="B35" s="111"/>
      <c r="C35" s="77" t="s">
        <v>5</v>
      </c>
      <c r="D35" s="150" t="s">
        <v>67</v>
      </c>
      <c r="E35" s="155"/>
      <c r="F35" s="52"/>
      <c r="G35" s="41"/>
      <c r="H35" s="162">
        <v>12380</v>
      </c>
      <c r="I35" s="40"/>
      <c r="J35" s="224">
        <f>SUM(H35:I35)</f>
        <v>12380</v>
      </c>
    </row>
    <row r="36" spans="1:10" ht="15.75" thickBot="1">
      <c r="A36" s="112"/>
      <c r="B36" s="113"/>
      <c r="C36" s="139"/>
      <c r="D36" s="153"/>
      <c r="E36" s="156"/>
      <c r="F36" s="69"/>
      <c r="G36" s="70"/>
      <c r="H36" s="163"/>
      <c r="I36" s="68"/>
      <c r="J36" s="169"/>
    </row>
    <row r="37" spans="1:10" ht="15">
      <c r="A37" s="88">
        <v>852</v>
      </c>
      <c r="B37" s="88"/>
      <c r="C37" s="90"/>
      <c r="D37" s="140" t="s">
        <v>70</v>
      </c>
      <c r="E37" s="157"/>
      <c r="F37" s="137"/>
      <c r="G37" s="138"/>
      <c r="H37" s="164">
        <f>H38+H41+H44</f>
        <v>29530</v>
      </c>
      <c r="I37" s="159">
        <f>I38+I41+I44</f>
        <v>20000</v>
      </c>
      <c r="J37" s="170">
        <f>J38+J41+J44</f>
        <v>49530</v>
      </c>
    </row>
    <row r="38" spans="1:10" ht="15">
      <c r="A38" s="110"/>
      <c r="B38" s="141">
        <v>85203</v>
      </c>
      <c r="C38" s="108"/>
      <c r="D38" s="142" t="s">
        <v>71</v>
      </c>
      <c r="E38" s="158"/>
      <c r="F38" s="134"/>
      <c r="G38" s="135"/>
      <c r="H38" s="165">
        <f>SUM(H39)</f>
        <v>1330</v>
      </c>
      <c r="I38" s="160"/>
      <c r="J38" s="171">
        <f>SUM(H38:I38)</f>
        <v>1330</v>
      </c>
    </row>
    <row r="39" spans="1:10" ht="15">
      <c r="A39" s="110"/>
      <c r="B39" s="206"/>
      <c r="C39" s="78">
        <v>4010</v>
      </c>
      <c r="D39" s="143" t="s">
        <v>11</v>
      </c>
      <c r="E39" s="158"/>
      <c r="F39" s="134"/>
      <c r="G39" s="135"/>
      <c r="H39" s="166">
        <v>1330</v>
      </c>
      <c r="I39" s="136"/>
      <c r="J39" s="226">
        <f>SUM(H39:I39)</f>
        <v>1330</v>
      </c>
    </row>
    <row r="40" spans="1:10" ht="15">
      <c r="A40" s="110"/>
      <c r="B40" s="207"/>
      <c r="C40" s="123"/>
      <c r="D40" s="218"/>
      <c r="E40" s="158"/>
      <c r="F40" s="134"/>
      <c r="G40" s="135"/>
      <c r="H40" s="166"/>
      <c r="I40" s="136"/>
      <c r="J40" s="171"/>
    </row>
    <row r="41" spans="1:10" ht="15">
      <c r="A41" s="110"/>
      <c r="B41" s="208">
        <v>85214</v>
      </c>
      <c r="C41" s="145"/>
      <c r="D41" s="146" t="s">
        <v>72</v>
      </c>
      <c r="E41" s="158"/>
      <c r="F41" s="134"/>
      <c r="G41" s="135"/>
      <c r="H41" s="165">
        <f>SUM(H42)</f>
        <v>8000</v>
      </c>
      <c r="I41" s="160">
        <f>SUM(I42)</f>
        <v>20000</v>
      </c>
      <c r="J41" s="171">
        <f>SUM(H41:I41)</f>
        <v>28000</v>
      </c>
    </row>
    <row r="42" spans="1:10" ht="15">
      <c r="A42" s="110"/>
      <c r="B42" s="206"/>
      <c r="C42" s="76">
        <v>3110</v>
      </c>
      <c r="D42" s="147" t="s">
        <v>73</v>
      </c>
      <c r="E42" s="158"/>
      <c r="F42" s="134"/>
      <c r="G42" s="135"/>
      <c r="H42" s="166">
        <v>8000</v>
      </c>
      <c r="I42" s="202">
        <v>20000</v>
      </c>
      <c r="J42" s="226">
        <f>SUM(H42:I42)</f>
        <v>28000</v>
      </c>
    </row>
    <row r="43" spans="1:10" ht="15">
      <c r="A43" s="110"/>
      <c r="B43" s="207"/>
      <c r="C43" s="123"/>
      <c r="D43" s="218"/>
      <c r="E43" s="158"/>
      <c r="F43" s="134"/>
      <c r="G43" s="135"/>
      <c r="H43" s="166"/>
      <c r="I43" s="136"/>
      <c r="J43" s="171"/>
    </row>
    <row r="44" spans="1:10" ht="15">
      <c r="A44" s="110"/>
      <c r="B44" s="208">
        <v>85219</v>
      </c>
      <c r="C44" s="145"/>
      <c r="D44" s="146" t="s">
        <v>74</v>
      </c>
      <c r="E44" s="180"/>
      <c r="F44" s="136"/>
      <c r="G44" s="182"/>
      <c r="H44" s="165">
        <f>SUM(H45)</f>
        <v>20200</v>
      </c>
      <c r="I44" s="160"/>
      <c r="J44" s="171">
        <f>SUM(H44:I44)</f>
        <v>20200</v>
      </c>
    </row>
    <row r="45" spans="1:10" ht="15">
      <c r="A45" s="110"/>
      <c r="B45" s="206"/>
      <c r="C45" s="77" t="s">
        <v>19</v>
      </c>
      <c r="D45" s="148" t="s">
        <v>11</v>
      </c>
      <c r="E45" s="180"/>
      <c r="F45" s="136"/>
      <c r="G45" s="182"/>
      <c r="H45" s="166">
        <v>20200</v>
      </c>
      <c r="I45" s="40"/>
      <c r="J45" s="226">
        <f>SUM(H45:I45)</f>
        <v>20200</v>
      </c>
    </row>
    <row r="46" spans="1:10" ht="15.75" thickBot="1">
      <c r="A46" s="112"/>
      <c r="B46" s="209"/>
      <c r="C46" s="139"/>
      <c r="D46" s="189"/>
      <c r="E46" s="181"/>
      <c r="F46" s="68"/>
      <c r="G46" s="183"/>
      <c r="H46" s="163"/>
      <c r="I46" s="68"/>
      <c r="J46" s="169"/>
    </row>
    <row r="47" spans="1:10" ht="15">
      <c r="A47" s="88">
        <v>854</v>
      </c>
      <c r="B47" s="210"/>
      <c r="C47" s="92"/>
      <c r="D47" s="190" t="s">
        <v>75</v>
      </c>
      <c r="E47" s="185"/>
      <c r="F47" s="186"/>
      <c r="G47" s="187"/>
      <c r="H47" s="164">
        <f>SUM(H48)</f>
        <v>7240</v>
      </c>
      <c r="I47" s="159"/>
      <c r="J47" s="188">
        <f>SUM(H47:I47)</f>
        <v>7240</v>
      </c>
    </row>
    <row r="48" spans="1:10" ht="15">
      <c r="A48" s="110"/>
      <c r="B48" s="211">
        <v>85415</v>
      </c>
      <c r="C48" s="223"/>
      <c r="D48" s="219" t="s">
        <v>76</v>
      </c>
      <c r="E48" s="180"/>
      <c r="F48" s="136"/>
      <c r="G48" s="182"/>
      <c r="H48" s="161">
        <f>SUM(H49)</f>
        <v>7240</v>
      </c>
      <c r="I48" s="45"/>
      <c r="J48" s="168">
        <f>SUM(H48:I48)</f>
        <v>7240</v>
      </c>
    </row>
    <row r="49" spans="1:10" ht="15">
      <c r="A49" s="110"/>
      <c r="B49" s="212"/>
      <c r="C49" s="94" t="s">
        <v>77</v>
      </c>
      <c r="D49" s="220" t="s">
        <v>78</v>
      </c>
      <c r="E49" s="180"/>
      <c r="F49" s="136"/>
      <c r="G49" s="182"/>
      <c r="H49" s="191">
        <v>7240</v>
      </c>
      <c r="I49" s="43"/>
      <c r="J49" s="224">
        <f>SUM(H49:I49)</f>
        <v>7240</v>
      </c>
    </row>
    <row r="50" spans="1:10" ht="15.75" thickBot="1">
      <c r="A50" s="112"/>
      <c r="B50" s="213"/>
      <c r="C50" s="114"/>
      <c r="D50" s="221"/>
      <c r="E50" s="181"/>
      <c r="F50" s="68"/>
      <c r="G50" s="183"/>
      <c r="H50" s="71"/>
      <c r="I50" s="68"/>
      <c r="J50" s="72"/>
    </row>
    <row r="51" spans="1:10" ht="15">
      <c r="A51" s="115">
        <v>900</v>
      </c>
      <c r="B51" s="214"/>
      <c r="C51" s="105"/>
      <c r="D51" s="140" t="s">
        <v>57</v>
      </c>
      <c r="E51" s="205"/>
      <c r="F51" s="64"/>
      <c r="G51" s="65"/>
      <c r="H51" s="42">
        <f>SUM(H52)</f>
        <v>15000</v>
      </c>
      <c r="I51" s="64"/>
      <c r="J51" s="67">
        <f>SUM(H51:I51)</f>
        <v>15000</v>
      </c>
    </row>
    <row r="52" spans="1:10" ht="14.25">
      <c r="A52" s="99"/>
      <c r="B52" s="215">
        <v>90095</v>
      </c>
      <c r="C52" s="107"/>
      <c r="D52" s="222" t="s">
        <v>56</v>
      </c>
      <c r="E52" s="154"/>
      <c r="F52" s="45"/>
      <c r="G52" s="184">
        <f>SUM(E52:F52)</f>
        <v>0</v>
      </c>
      <c r="H52" s="227">
        <f>SUM(H53:H53)</f>
        <v>15000</v>
      </c>
      <c r="I52" s="228"/>
      <c r="J52" s="229">
        <f>SUM(H52:I52)</f>
        <v>15000</v>
      </c>
    </row>
    <row r="53" spans="1:10" ht="14.25">
      <c r="A53" s="99"/>
      <c r="B53" s="216"/>
      <c r="C53" s="76">
        <v>6050</v>
      </c>
      <c r="D53" s="148" t="s">
        <v>58</v>
      </c>
      <c r="E53" s="155"/>
      <c r="F53" s="52"/>
      <c r="G53" s="41"/>
      <c r="H53" s="48">
        <v>15000</v>
      </c>
      <c r="I53" s="43"/>
      <c r="J53" s="229">
        <f>SUM(H53:I53)</f>
        <v>15000</v>
      </c>
    </row>
    <row r="54" spans="1:10" ht="15" thickBot="1">
      <c r="A54" s="102"/>
      <c r="B54" s="217"/>
      <c r="C54" s="197"/>
      <c r="D54" s="189"/>
      <c r="E54" s="156"/>
      <c r="F54" s="69"/>
      <c r="G54" s="70"/>
      <c r="H54" s="71"/>
      <c r="I54" s="68"/>
      <c r="J54" s="72"/>
    </row>
    <row r="55" spans="1:10" ht="15">
      <c r="A55" s="88">
        <v>926</v>
      </c>
      <c r="B55" s="210"/>
      <c r="C55" s="90"/>
      <c r="D55" s="140" t="s">
        <v>80</v>
      </c>
      <c r="E55" s="157"/>
      <c r="F55" s="137"/>
      <c r="G55" s="138"/>
      <c r="H55" s="198">
        <f>SUM(H56)</f>
        <v>30000</v>
      </c>
      <c r="I55" s="159"/>
      <c r="J55" s="199">
        <f>SUM(H55:I55)</f>
        <v>30000</v>
      </c>
    </row>
    <row r="56" spans="1:10" ht="14.25">
      <c r="A56" s="99"/>
      <c r="B56" s="144">
        <v>92695</v>
      </c>
      <c r="C56" s="145"/>
      <c r="D56" s="146" t="s">
        <v>56</v>
      </c>
      <c r="E56" s="158"/>
      <c r="F56" s="134"/>
      <c r="G56" s="135"/>
      <c r="H56" s="200">
        <f>SUM(H57)</f>
        <v>30000</v>
      </c>
      <c r="I56" s="160"/>
      <c r="J56" s="44">
        <f>SUM(H56:I56)</f>
        <v>30000</v>
      </c>
    </row>
    <row r="57" spans="1:10" ht="25.5">
      <c r="A57" s="99"/>
      <c r="B57" s="192"/>
      <c r="C57" s="145">
        <v>2820</v>
      </c>
      <c r="D57" s="204" t="s">
        <v>35</v>
      </c>
      <c r="E57" s="155"/>
      <c r="F57" s="134"/>
      <c r="G57" s="135"/>
      <c r="H57" s="201">
        <v>30000</v>
      </c>
      <c r="I57" s="202"/>
      <c r="J57" s="203">
        <f>SUM(H57:I57)</f>
        <v>30000</v>
      </c>
    </row>
    <row r="58" spans="1:10" ht="14.25">
      <c r="A58" s="99"/>
      <c r="B58" s="192"/>
      <c r="C58" s="193"/>
      <c r="D58" s="194"/>
      <c r="E58" s="134"/>
      <c r="F58" s="134"/>
      <c r="G58" s="135"/>
      <c r="H58" s="195"/>
      <c r="I58" s="136"/>
      <c r="J58" s="196"/>
    </row>
    <row r="59" spans="1:10" ht="15" thickBot="1">
      <c r="A59" s="102"/>
      <c r="B59" s="116"/>
      <c r="C59" s="117"/>
      <c r="D59" s="103"/>
      <c r="E59" s="69"/>
      <c r="F59" s="69"/>
      <c r="G59" s="70"/>
      <c r="H59" s="71"/>
      <c r="I59" s="68"/>
      <c r="J59" s="72"/>
    </row>
    <row r="60" spans="1:12" ht="18.75" customHeight="1" thickBot="1">
      <c r="A60" s="118"/>
      <c r="B60" s="118"/>
      <c r="C60" s="118"/>
      <c r="D60" s="119" t="s">
        <v>36</v>
      </c>
      <c r="E60" s="98">
        <f>E10+E16+E24+E51</f>
        <v>185186</v>
      </c>
      <c r="F60" s="98">
        <f>F10+F16+F24+F51</f>
        <v>0</v>
      </c>
      <c r="G60" s="98">
        <f>G10+G16+G24+G51</f>
        <v>185186</v>
      </c>
      <c r="H60" s="73">
        <f>H10+H16+H24+H51+H37+H47+H55</f>
        <v>245584</v>
      </c>
      <c r="I60" s="73">
        <f>I10+I16+I24+I51+I37+I47+I55</f>
        <v>20000</v>
      </c>
      <c r="J60" s="73">
        <f>J10+J16+J24+J51+J37+J47+J55</f>
        <v>265584</v>
      </c>
      <c r="L60" s="93"/>
    </row>
    <row r="61" spans="1:7" ht="18.75" customHeight="1">
      <c r="A61" s="34"/>
      <c r="B61" s="34"/>
      <c r="C61" s="34"/>
      <c r="D61" s="35"/>
      <c r="E61" s="36"/>
      <c r="F61" s="37"/>
      <c r="G61" s="38"/>
    </row>
    <row r="62" spans="9:10" ht="14.25">
      <c r="I62" s="39"/>
      <c r="J62" s="39"/>
    </row>
    <row r="64" ht="14.25">
      <c r="H64" s="27" t="s">
        <v>83</v>
      </c>
    </row>
    <row r="67" ht="14.25">
      <c r="H67" s="27" t="s">
        <v>84</v>
      </c>
    </row>
  </sheetData>
  <mergeCells count="4">
    <mergeCell ref="E8:G8"/>
    <mergeCell ref="H8:J8"/>
    <mergeCell ref="D8:D9"/>
    <mergeCell ref="A6:I6"/>
  </mergeCells>
  <printOptions horizontalCentered="1"/>
  <pageMargins left="0.3937007874015748" right="0.3937007874015748" top="0.3937007874015748" bottom="0.7874015748031497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2007-10-26T06:17:25Z</cp:lastPrinted>
  <dcterms:created xsi:type="dcterms:W3CDTF">2000-11-02T08:00:54Z</dcterms:created>
  <dcterms:modified xsi:type="dcterms:W3CDTF">2007-10-26T06:17:28Z</dcterms:modified>
  <cp:category/>
  <cp:version/>
  <cp:contentType/>
  <cp:contentStatus/>
  <cp:revision>1</cp:revision>
</cp:coreProperties>
</file>