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<sst xmlns="http://schemas.openxmlformats.org/spreadsheetml/2006/main" count="214" uniqueCount="128">
  <si>
    <t xml:space="preserve">Ogółem </t>
  </si>
  <si>
    <t xml:space="preserve"> </t>
  </si>
  <si>
    <t>Ogółem rozdz. 60016</t>
  </si>
  <si>
    <t>Ogółem rozdz.70005</t>
  </si>
  <si>
    <t>Ogółem rozdz.90001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</si>
  <si>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</si>
  <si>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</si>
  <si>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</si>
  <si>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</si>
  <si>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</si>
  <si>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</si>
  <si>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 70001</t>
  </si>
  <si>
    <t>Ogółem rozdz.92109</t>
  </si>
  <si>
    <t>Ogółem rozdz. 80104</t>
  </si>
  <si>
    <t>Ogółem rozdz. 80110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</si>
  <si>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</si>
  <si>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</si>
  <si>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</si>
  <si>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</si>
  <si>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</si>
  <si>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</si>
  <si>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</si>
  <si>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</si>
  <si>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</si>
  <si>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</si>
  <si>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</si>
  <si>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</si>
  <si>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</si>
  <si>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</si>
  <si>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</si>
  <si>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</si>
  <si>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</si>
  <si>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</si>
  <si>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</si>
  <si>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</si>
  <si>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</si>
  <si>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</si>
  <si>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</si>
  <si>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</si>
  <si>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</si>
  <si>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</si>
  <si>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</si>
  <si>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</si>
  <si>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</si>
  <si>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</si>
  <si>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</si>
  <si>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</si>
  <si>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</si>
  <si>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</si>
  <si>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</si>
  <si>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</si>
  <si>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</si>
  <si>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</si>
  <si>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</si>
  <si>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</si>
  <si>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</si>
  <si>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</si>
  <si>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</si>
  <si>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</si>
  <si>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</si>
  <si>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</si>
  <si>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</si>
  <si>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Modernizacja Budynku Szkoły Podstawowej nr 1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</si>
  <si>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</si>
  <si>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</si>
  <si>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</si>
  <si>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</si>
  <si>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</si>
  <si>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</si>
  <si>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</si>
  <si>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</si>
  <si>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</si>
  <si>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</si>
  <si>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</si>
  <si>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</si>
  <si>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</si>
  <si>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</si>
  <si>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</si>
  <si>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</si>
  <si>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</si>
  <si>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</si>
  <si>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Zakup inwestycyjne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</si>
  <si>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</si>
  <si>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</si>
  <si>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</si>
  <si>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</si>
  <si>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</si>
  <si>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</si>
  <si>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</si>
  <si>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</si>
  <si>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</si>
  <si>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</si>
  <si>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</si>
  <si>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</si>
  <si>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</si>
  <si>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>Budowa boisk sportowych i placów rekreacyjnych na terenach gminnych w ramach programu uaktywnienia sportowego dzieci i młodzieży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</si>
  <si>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</si>
  <si>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</si>
  <si>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</si>
  <si>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</si>
  <si>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</si>
  <si>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Budowa ulicy Bankowej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</si>
  <si>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</si>
  <si>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</si>
  <si>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</si>
  <si>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</si>
  <si>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Załącznik Nr 3a</t>
  </si>
  <si>
    <t>Rady Miejskiej w Wyszkowie</t>
  </si>
  <si>
    <t>Zadania inwestycyjne w 2007 r.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</si>
  <si>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</si>
  <si>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</si>
  <si>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</si>
  <si>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</si>
  <si>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ulicy Żytniej        ( dokumntacja )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</si>
  <si>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</si>
  <si>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</si>
  <si>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</si>
  <si>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</si>
  <si>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z dnia 29 marca 2007 r.</t>
  </si>
  <si>
    <t>Szkoła Podst. Nr 3</t>
  </si>
  <si>
    <t>S.P. Lucynów</t>
  </si>
  <si>
    <t>S.P.Łosinno</t>
  </si>
  <si>
    <t>S.P.Leszczydół Nowiny</t>
  </si>
  <si>
    <t>Ogółem rozdz.85495</t>
  </si>
  <si>
    <t>Ogółem rozdz. 60014</t>
  </si>
  <si>
    <t>Budowa boiska piłkarskiego ze sztucznej nawierzchni na terenia WOSiR w Wyszkowie</t>
  </si>
  <si>
    <t xml:space="preserve">Budowa dróg w Rybienku Nowym </t>
  </si>
  <si>
    <t>do Uchwały Nr VII/27/2007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</si>
</sst>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2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3" fontId="5" fillId="0" borderId="40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3" xfId="0" applyNumberFormat="1" applyFont="1" applyBorder="1" applyAlignment="1">
      <alignment horizontal="right" wrapText="1"/>
    </xf>
    <xf numFmtId="0" fontId="4" fillId="0" borderId="44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2" xfId="0" applyNumberFormat="1" applyFont="1" applyBorder="1" applyAlignment="1">
      <alignment horizontal="right" wrapText="1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right" wrapText="1"/>
    </xf>
    <xf numFmtId="3" fontId="4" fillId="0" borderId="47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8" xfId="0" applyFont="1" applyBorder="1" applyAlignment="1">
      <alignment/>
    </xf>
    <xf numFmtId="3" fontId="4" fillId="0" borderId="49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49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46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4" fillId="0" borderId="2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51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wrapText="1"/>
    </xf>
    <xf numFmtId="3" fontId="4" fillId="0" borderId="48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/>
    </xf>
    <xf numFmtId="0" fontId="4" fillId="0" borderId="52" xfId="0" applyFont="1" applyBorder="1" applyAlignment="1">
      <alignment horizont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42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54" xfId="0" applyFont="1" applyBorder="1" applyAlignment="1">
      <alignment/>
    </xf>
    <xf numFmtId="3" fontId="5" fillId="0" borderId="44" xfId="0" applyNumberFormat="1" applyFont="1" applyBorder="1" applyAlignment="1">
      <alignment/>
    </xf>
    <xf numFmtId="0" fontId="4" fillId="0" borderId="49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right" wrapText="1"/>
    </xf>
    <xf numFmtId="0" fontId="1" fillId="0" borderId="19" xfId="0" applyFont="1" applyBorder="1" applyAlignment="1">
      <alignment/>
    </xf>
    <xf numFmtId="3" fontId="5" fillId="0" borderId="4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 wrapTex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59" xfId="0" applyFont="1" applyBorder="1" applyAlignment="1">
      <alignment/>
    </xf>
    <xf numFmtId="0" fontId="6" fillId="0" borderId="54" xfId="0" applyFont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75" zoomScaleNormal="75" workbookViewId="0" topLeftCell="F1">
      <selection activeCell="J4" sqref="J4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38.1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68"/>
      <c r="J1" s="168"/>
      <c r="K1" s="168"/>
      <c r="L1" s="168" t="s">
        <v>106</v>
      </c>
      <c r="M1" s="168"/>
      <c r="N1" s="168"/>
    </row>
    <row r="2" spans="2:14" ht="14.25">
      <c r="B2" s="1" t="s">
        <v>1</v>
      </c>
      <c r="I2" s="168"/>
      <c r="J2" s="168"/>
      <c r="K2" s="168"/>
      <c r="L2" s="168" t="s">
        <v>127</v>
      </c>
      <c r="M2" s="168"/>
      <c r="N2" s="168"/>
    </row>
    <row r="3" spans="9:14" ht="14.25">
      <c r="I3" s="168"/>
      <c r="J3" s="168"/>
      <c r="K3" s="168"/>
      <c r="L3" s="168" t="s">
        <v>107</v>
      </c>
      <c r="M3" s="168"/>
      <c r="N3" s="168"/>
    </row>
    <row r="4" spans="9:14" ht="14.25">
      <c r="I4" s="168"/>
      <c r="J4" s="168"/>
      <c r="K4" s="168"/>
      <c r="L4" s="168" t="s">
        <v>118</v>
      </c>
      <c r="M4" s="168"/>
      <c r="N4" s="168"/>
    </row>
    <row r="5" spans="9:11" ht="14.25">
      <c r="I5" s="168"/>
      <c r="J5" s="168"/>
      <c r="K5" s="168"/>
    </row>
    <row r="6" spans="1:12" ht="15.75">
      <c r="A6" s="240" t="s">
        <v>108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45" t="s">
        <v>23</v>
      </c>
      <c r="B10" s="228" t="s">
        <v>24</v>
      </c>
      <c r="C10" s="228" t="s">
        <v>25</v>
      </c>
      <c r="D10" s="222" t="s">
        <v>26</v>
      </c>
      <c r="E10" s="222" t="s">
        <v>117</v>
      </c>
      <c r="F10" s="222" t="s">
        <v>27</v>
      </c>
      <c r="G10" s="236" t="s">
        <v>16</v>
      </c>
      <c r="H10" s="237"/>
      <c r="I10" s="237"/>
      <c r="J10" s="237"/>
      <c r="K10" s="237"/>
      <c r="L10" s="237"/>
      <c r="M10" s="231" t="s">
        <v>82</v>
      </c>
    </row>
    <row r="11" spans="1:13" ht="25.5" customHeight="1">
      <c r="A11" s="246"/>
      <c r="B11" s="229"/>
      <c r="C11" s="229"/>
      <c r="D11" s="223"/>
      <c r="E11" s="223"/>
      <c r="F11" s="223"/>
      <c r="G11" s="234" t="s">
        <v>17</v>
      </c>
      <c r="H11" s="214" t="s">
        <v>22</v>
      </c>
      <c r="I11" s="215"/>
      <c r="J11" s="215"/>
      <c r="K11" s="215"/>
      <c r="L11" s="216"/>
      <c r="M11" s="232"/>
    </row>
    <row r="12" spans="1:13" ht="83.25" customHeight="1">
      <c r="A12" s="247"/>
      <c r="B12" s="230"/>
      <c r="C12" s="230"/>
      <c r="D12" s="224"/>
      <c r="E12" s="224"/>
      <c r="F12" s="224"/>
      <c r="G12" s="235"/>
      <c r="H12" s="90" t="s">
        <v>18</v>
      </c>
      <c r="I12" s="90" t="s">
        <v>19</v>
      </c>
      <c r="J12" s="238" t="s">
        <v>20</v>
      </c>
      <c r="K12" s="239"/>
      <c r="L12" s="91" t="s">
        <v>21</v>
      </c>
      <c r="M12" s="233"/>
    </row>
    <row r="13" spans="1:13" ht="25.5" customHeight="1">
      <c r="A13" s="142">
        <v>1</v>
      </c>
      <c r="B13" s="143">
        <v>2</v>
      </c>
      <c r="C13" s="143">
        <v>3</v>
      </c>
      <c r="D13" s="144">
        <v>4</v>
      </c>
      <c r="E13" s="145">
        <v>5</v>
      </c>
      <c r="F13" s="146">
        <v>6</v>
      </c>
      <c r="G13" s="147">
        <v>7</v>
      </c>
      <c r="H13" s="148">
        <v>8</v>
      </c>
      <c r="I13" s="148">
        <v>9</v>
      </c>
      <c r="J13" s="243">
        <v>10</v>
      </c>
      <c r="K13" s="244"/>
      <c r="L13" s="149">
        <v>11</v>
      </c>
      <c r="M13" s="150">
        <v>12</v>
      </c>
    </row>
    <row r="14" spans="1:13" ht="28.5">
      <c r="A14" s="102">
        <v>1</v>
      </c>
      <c r="B14" s="95" t="s">
        <v>28</v>
      </c>
      <c r="C14" s="95" t="s">
        <v>29</v>
      </c>
      <c r="D14" s="96" t="s">
        <v>30</v>
      </c>
      <c r="E14" s="10" t="s">
        <v>111</v>
      </c>
      <c r="F14" s="58">
        <v>12000</v>
      </c>
      <c r="G14" s="21"/>
      <c r="H14" s="22"/>
      <c r="I14" s="22"/>
      <c r="J14" s="74"/>
      <c r="K14" s="82"/>
      <c r="L14" s="67"/>
      <c r="M14" s="116" t="s">
        <v>8</v>
      </c>
    </row>
    <row r="15" spans="1:13" ht="28.5">
      <c r="A15" s="103">
        <v>2</v>
      </c>
      <c r="B15" s="92"/>
      <c r="C15" s="92"/>
      <c r="D15" s="11"/>
      <c r="E15" s="10" t="s">
        <v>31</v>
      </c>
      <c r="F15" s="58">
        <v>350000</v>
      </c>
      <c r="G15" s="21"/>
      <c r="H15" s="22"/>
      <c r="I15" s="22"/>
      <c r="J15" s="74"/>
      <c r="K15" s="82"/>
      <c r="L15" s="67"/>
      <c r="M15" s="116" t="s">
        <v>8</v>
      </c>
    </row>
    <row r="16" spans="1:13" ht="15" thickBot="1">
      <c r="A16" s="104">
        <v>3</v>
      </c>
      <c r="B16" s="93"/>
      <c r="C16" s="93"/>
      <c r="D16" s="12"/>
      <c r="E16" s="19" t="s">
        <v>32</v>
      </c>
      <c r="F16" s="124">
        <v>1830000</v>
      </c>
      <c r="G16" s="94">
        <f aca="true" t="shared" si="0" ref="G16:G45">H16+I16+K16+L16</f>
        <v>100000</v>
      </c>
      <c r="H16" s="24">
        <v>100000</v>
      </c>
      <c r="I16" s="24"/>
      <c r="J16" s="75"/>
      <c r="K16" s="83"/>
      <c r="L16" s="68"/>
      <c r="M16" s="117" t="s">
        <v>8</v>
      </c>
    </row>
    <row r="17" spans="1:13" ht="27" customHeight="1" thickBot="1">
      <c r="A17" s="219" t="s">
        <v>7</v>
      </c>
      <c r="B17" s="225"/>
      <c r="C17" s="225"/>
      <c r="D17" s="225"/>
      <c r="E17" s="226"/>
      <c r="F17" s="25">
        <v>2192000</v>
      </c>
      <c r="G17" s="26">
        <f t="shared" si="0"/>
        <v>100000</v>
      </c>
      <c r="H17" s="27">
        <f>H14+H16+H15</f>
        <v>100000</v>
      </c>
      <c r="I17" s="27">
        <f>I14+I16+I15</f>
        <v>0</v>
      </c>
      <c r="J17" s="76"/>
      <c r="K17" s="65">
        <f>K14+K16+K15</f>
        <v>0</v>
      </c>
      <c r="L17" s="69">
        <f>L14+L16+L15</f>
        <v>0</v>
      </c>
      <c r="M17" s="118"/>
    </row>
    <row r="18" spans="1:13" ht="28.5" customHeight="1">
      <c r="A18" s="105">
        <v>4</v>
      </c>
      <c r="B18" s="9">
        <v>600</v>
      </c>
      <c r="C18" s="9">
        <v>60016</v>
      </c>
      <c r="D18" s="98">
        <v>6050</v>
      </c>
      <c r="E18" s="10" t="s">
        <v>112</v>
      </c>
      <c r="F18" s="20">
        <v>1270477</v>
      </c>
      <c r="G18" s="21"/>
      <c r="H18" s="29"/>
      <c r="I18" s="29"/>
      <c r="J18" s="77"/>
      <c r="K18" s="84"/>
      <c r="L18" s="70"/>
      <c r="M18" s="119" t="s">
        <v>8</v>
      </c>
    </row>
    <row r="19" spans="1:13" ht="28.5">
      <c r="A19" s="106">
        <v>5</v>
      </c>
      <c r="B19" s="13"/>
      <c r="C19" s="13"/>
      <c r="D19" s="9"/>
      <c r="E19" s="8" t="s">
        <v>103</v>
      </c>
      <c r="F19" s="58">
        <v>2559954</v>
      </c>
      <c r="G19" s="21">
        <f t="shared" si="0"/>
        <v>35000</v>
      </c>
      <c r="H19" s="34">
        <v>35000</v>
      </c>
      <c r="I19" s="34"/>
      <c r="J19" s="33"/>
      <c r="K19" s="36"/>
      <c r="L19" s="35"/>
      <c r="M19" s="116" t="s">
        <v>8</v>
      </c>
    </row>
    <row r="20" spans="1:13" ht="28.5">
      <c r="A20" s="106">
        <v>6</v>
      </c>
      <c r="B20" s="13"/>
      <c r="C20" s="13"/>
      <c r="D20" s="11"/>
      <c r="E20" s="8" t="s">
        <v>33</v>
      </c>
      <c r="F20" s="58">
        <v>1000000</v>
      </c>
      <c r="G20" s="21"/>
      <c r="H20" s="37"/>
      <c r="I20" s="37"/>
      <c r="J20" s="78"/>
      <c r="K20" s="85"/>
      <c r="L20" s="71"/>
      <c r="M20" s="116" t="s">
        <v>8</v>
      </c>
    </row>
    <row r="21" spans="1:13" ht="14.25">
      <c r="A21" s="106">
        <v>7</v>
      </c>
      <c r="B21" s="13"/>
      <c r="C21" s="13"/>
      <c r="D21" s="11"/>
      <c r="E21" s="8" t="s">
        <v>34</v>
      </c>
      <c r="F21" s="58">
        <v>4143911</v>
      </c>
      <c r="G21" s="21">
        <f t="shared" si="0"/>
        <v>100000</v>
      </c>
      <c r="H21" s="37">
        <v>100000</v>
      </c>
      <c r="I21" s="37"/>
      <c r="J21" s="78"/>
      <c r="K21" s="85"/>
      <c r="L21" s="71"/>
      <c r="M21" s="116" t="s">
        <v>8</v>
      </c>
    </row>
    <row r="22" spans="1:13" ht="42.75">
      <c r="A22" s="106">
        <v>8</v>
      </c>
      <c r="B22" s="13"/>
      <c r="C22" s="13"/>
      <c r="D22" s="11"/>
      <c r="E22" s="8" t="s">
        <v>35</v>
      </c>
      <c r="F22" s="58">
        <v>1383328</v>
      </c>
      <c r="G22" s="21">
        <f t="shared" si="0"/>
        <v>25000</v>
      </c>
      <c r="H22" s="37">
        <v>25000</v>
      </c>
      <c r="I22" s="37"/>
      <c r="J22" s="78"/>
      <c r="K22" s="85"/>
      <c r="L22" s="71"/>
      <c r="M22" s="116" t="s">
        <v>8</v>
      </c>
    </row>
    <row r="23" spans="1:13" ht="28.5">
      <c r="A23" s="106">
        <v>9</v>
      </c>
      <c r="B23" s="13"/>
      <c r="C23" s="13"/>
      <c r="D23" s="13"/>
      <c r="E23" s="8" t="s">
        <v>36</v>
      </c>
      <c r="F23" s="58">
        <v>3833205</v>
      </c>
      <c r="G23" s="21">
        <f t="shared" si="0"/>
        <v>3264616</v>
      </c>
      <c r="H23" s="38">
        <v>996244</v>
      </c>
      <c r="I23" s="38"/>
      <c r="J23" s="79"/>
      <c r="K23" s="86"/>
      <c r="L23" s="72">
        <v>2268372</v>
      </c>
      <c r="M23" s="116" t="s">
        <v>8</v>
      </c>
    </row>
    <row r="24" spans="1:13" ht="28.5">
      <c r="A24" s="106">
        <v>10</v>
      </c>
      <c r="B24" s="13"/>
      <c r="C24" s="13"/>
      <c r="D24" s="13"/>
      <c r="E24" s="8" t="s">
        <v>37</v>
      </c>
      <c r="F24" s="58">
        <v>7257963</v>
      </c>
      <c r="G24" s="21">
        <f t="shared" si="0"/>
        <v>25000</v>
      </c>
      <c r="H24" s="38">
        <v>25000</v>
      </c>
      <c r="I24" s="38"/>
      <c r="J24" s="79"/>
      <c r="K24" s="86"/>
      <c r="L24" s="72"/>
      <c r="M24" s="116" t="s">
        <v>8</v>
      </c>
    </row>
    <row r="25" spans="1:13" ht="28.5">
      <c r="A25" s="106">
        <v>11</v>
      </c>
      <c r="B25" s="13"/>
      <c r="C25" s="13"/>
      <c r="D25" s="13"/>
      <c r="E25" s="8" t="s">
        <v>38</v>
      </c>
      <c r="F25" s="58">
        <v>5400000</v>
      </c>
      <c r="G25" s="21">
        <f t="shared" si="0"/>
        <v>200000</v>
      </c>
      <c r="H25" s="38">
        <v>200000</v>
      </c>
      <c r="I25" s="38"/>
      <c r="J25" s="79"/>
      <c r="K25" s="86"/>
      <c r="L25" s="72"/>
      <c r="M25" s="116" t="s">
        <v>8</v>
      </c>
    </row>
    <row r="26" spans="1:13" ht="28.5">
      <c r="A26" s="106">
        <v>12</v>
      </c>
      <c r="B26" s="13"/>
      <c r="C26" s="13"/>
      <c r="D26" s="11"/>
      <c r="E26" s="8" t="s">
        <v>40</v>
      </c>
      <c r="F26" s="58">
        <v>1660000</v>
      </c>
      <c r="G26" s="21"/>
      <c r="H26" s="37"/>
      <c r="I26" s="37"/>
      <c r="J26" s="78"/>
      <c r="K26" s="85"/>
      <c r="L26" s="71"/>
      <c r="M26" s="116" t="s">
        <v>8</v>
      </c>
    </row>
    <row r="27" spans="1:13" ht="28.5">
      <c r="A27" s="106">
        <v>13</v>
      </c>
      <c r="B27" s="13"/>
      <c r="C27" s="13"/>
      <c r="D27" s="11"/>
      <c r="E27" s="8" t="s">
        <v>39</v>
      </c>
      <c r="F27" s="58">
        <v>2504000</v>
      </c>
      <c r="G27" s="21"/>
      <c r="H27" s="37"/>
      <c r="I27" s="37"/>
      <c r="J27" s="78"/>
      <c r="K27" s="85"/>
      <c r="L27" s="71"/>
      <c r="M27" s="116" t="s">
        <v>8</v>
      </c>
    </row>
    <row r="28" spans="1:13" ht="28.5">
      <c r="A28" s="106">
        <v>14</v>
      </c>
      <c r="B28" s="13"/>
      <c r="C28" s="13"/>
      <c r="D28" s="11"/>
      <c r="E28" s="8" t="s">
        <v>41</v>
      </c>
      <c r="F28" s="58">
        <v>30000</v>
      </c>
      <c r="G28" s="21"/>
      <c r="H28" s="37"/>
      <c r="I28" s="37"/>
      <c r="J28" s="78"/>
      <c r="K28" s="85"/>
      <c r="L28" s="71"/>
      <c r="M28" s="116" t="s">
        <v>8</v>
      </c>
    </row>
    <row r="29" spans="1:13" ht="28.5" customHeight="1">
      <c r="A29" s="106">
        <v>15</v>
      </c>
      <c r="B29" s="13"/>
      <c r="C29" s="13"/>
      <c r="D29" s="11"/>
      <c r="E29" s="8" t="s">
        <v>126</v>
      </c>
      <c r="F29" s="58">
        <v>1040000</v>
      </c>
      <c r="G29" s="21">
        <f t="shared" si="0"/>
        <v>40000</v>
      </c>
      <c r="H29" s="37">
        <v>40000</v>
      </c>
      <c r="I29" s="37"/>
      <c r="J29" s="78"/>
      <c r="K29" s="85"/>
      <c r="L29" s="71"/>
      <c r="M29" s="116" t="s">
        <v>8</v>
      </c>
    </row>
    <row r="30" spans="1:13" ht="42.75">
      <c r="A30" s="106">
        <v>16</v>
      </c>
      <c r="B30" s="13"/>
      <c r="C30" s="13"/>
      <c r="D30" s="11"/>
      <c r="E30" s="97" t="s">
        <v>42</v>
      </c>
      <c r="F30" s="58">
        <v>1672866</v>
      </c>
      <c r="G30" s="21">
        <f t="shared" si="0"/>
        <v>25000</v>
      </c>
      <c r="H30" s="37">
        <v>25000</v>
      </c>
      <c r="I30" s="37"/>
      <c r="J30" s="78"/>
      <c r="K30" s="85"/>
      <c r="L30" s="71"/>
      <c r="M30" s="116" t="s">
        <v>8</v>
      </c>
    </row>
    <row r="31" spans="1:13" ht="14.25">
      <c r="A31" s="106">
        <v>17</v>
      </c>
      <c r="B31" s="13"/>
      <c r="C31" s="13"/>
      <c r="D31" s="11"/>
      <c r="E31" s="97" t="s">
        <v>43</v>
      </c>
      <c r="F31" s="58">
        <v>800433</v>
      </c>
      <c r="G31" s="21"/>
      <c r="H31" s="34"/>
      <c r="I31" s="34"/>
      <c r="J31" s="33"/>
      <c r="K31" s="36"/>
      <c r="L31" s="35"/>
      <c r="M31" s="116" t="s">
        <v>8</v>
      </c>
    </row>
    <row r="32" spans="1:13" ht="14.25">
      <c r="A32" s="106">
        <v>18</v>
      </c>
      <c r="B32" s="13"/>
      <c r="C32" s="13"/>
      <c r="D32" s="11"/>
      <c r="E32" s="8" t="s">
        <v>44</v>
      </c>
      <c r="F32" s="58">
        <v>1046445</v>
      </c>
      <c r="G32" s="21">
        <f t="shared" si="0"/>
        <v>25000</v>
      </c>
      <c r="H32" s="37">
        <v>25000</v>
      </c>
      <c r="I32" s="37"/>
      <c r="J32" s="78"/>
      <c r="K32" s="85"/>
      <c r="L32" s="71"/>
      <c r="M32" s="116" t="s">
        <v>8</v>
      </c>
    </row>
    <row r="33" spans="1:13" ht="14.25">
      <c r="A33" s="106">
        <v>19</v>
      </c>
      <c r="B33" s="13"/>
      <c r="C33" s="13"/>
      <c r="D33" s="11"/>
      <c r="E33" s="8" t="s">
        <v>45</v>
      </c>
      <c r="F33" s="58">
        <v>1000000</v>
      </c>
      <c r="G33" s="21"/>
      <c r="H33" s="37"/>
      <c r="I33" s="37"/>
      <c r="J33" s="78"/>
      <c r="K33" s="85"/>
      <c r="L33" s="71"/>
      <c r="M33" s="116" t="s">
        <v>8</v>
      </c>
    </row>
    <row r="34" spans="1:13" ht="14.25">
      <c r="A34" s="106">
        <v>20</v>
      </c>
      <c r="B34" s="13"/>
      <c r="C34" s="13"/>
      <c r="D34" s="11"/>
      <c r="E34" s="8" t="s">
        <v>46</v>
      </c>
      <c r="F34" s="58">
        <v>70000</v>
      </c>
      <c r="G34" s="21"/>
      <c r="H34" s="37"/>
      <c r="I34" s="37"/>
      <c r="J34" s="78"/>
      <c r="K34" s="85"/>
      <c r="L34" s="71"/>
      <c r="M34" s="116" t="s">
        <v>8</v>
      </c>
    </row>
    <row r="35" spans="1:13" ht="28.5">
      <c r="A35" s="106">
        <v>21</v>
      </c>
      <c r="B35" s="13"/>
      <c r="C35" s="13"/>
      <c r="D35" s="11"/>
      <c r="E35" s="8" t="s">
        <v>85</v>
      </c>
      <c r="F35" s="58">
        <v>1530000</v>
      </c>
      <c r="G35" s="21">
        <f t="shared" si="0"/>
        <v>30000</v>
      </c>
      <c r="H35" s="37">
        <v>30000</v>
      </c>
      <c r="I35" s="37"/>
      <c r="J35" s="78"/>
      <c r="K35" s="85"/>
      <c r="L35" s="71"/>
      <c r="M35" s="116" t="s">
        <v>8</v>
      </c>
    </row>
    <row r="36" spans="1:13" ht="42.75">
      <c r="A36" s="106">
        <v>22</v>
      </c>
      <c r="B36" s="13"/>
      <c r="C36" s="13"/>
      <c r="D36" s="11"/>
      <c r="E36" s="8" t="s">
        <v>47</v>
      </c>
      <c r="F36" s="58">
        <v>2500000</v>
      </c>
      <c r="G36" s="21"/>
      <c r="H36" s="40"/>
      <c r="I36" s="40"/>
      <c r="J36" s="80"/>
      <c r="K36" s="87"/>
      <c r="L36" s="73"/>
      <c r="M36" s="116" t="s">
        <v>8</v>
      </c>
    </row>
    <row r="37" spans="1:13" ht="14.25">
      <c r="A37" s="106">
        <v>23</v>
      </c>
      <c r="B37" s="13"/>
      <c r="C37" s="13"/>
      <c r="D37" s="11"/>
      <c r="E37" s="8" t="s">
        <v>48</v>
      </c>
      <c r="F37" s="58">
        <v>600000</v>
      </c>
      <c r="G37" s="21">
        <f t="shared" si="0"/>
        <v>600000</v>
      </c>
      <c r="H37" s="40">
        <v>600000</v>
      </c>
      <c r="I37" s="40"/>
      <c r="J37" s="80"/>
      <c r="K37" s="87"/>
      <c r="L37" s="73"/>
      <c r="M37" s="116" t="s">
        <v>8</v>
      </c>
    </row>
    <row r="38" spans="1:13" ht="14.25">
      <c r="A38" s="106">
        <v>24</v>
      </c>
      <c r="B38" s="13"/>
      <c r="C38" s="13"/>
      <c r="D38" s="11"/>
      <c r="E38" s="8" t="s">
        <v>97</v>
      </c>
      <c r="F38" s="58">
        <v>439931</v>
      </c>
      <c r="G38" s="21">
        <f t="shared" si="0"/>
        <v>200000</v>
      </c>
      <c r="H38" s="40">
        <v>200000</v>
      </c>
      <c r="I38" s="40"/>
      <c r="J38" s="80"/>
      <c r="K38" s="87"/>
      <c r="L38" s="73"/>
      <c r="M38" s="116" t="s">
        <v>8</v>
      </c>
    </row>
    <row r="39" spans="1:13" ht="28.5">
      <c r="A39" s="106">
        <v>25</v>
      </c>
      <c r="B39" s="13"/>
      <c r="C39" s="13"/>
      <c r="D39" s="11"/>
      <c r="E39" s="8" t="s">
        <v>49</v>
      </c>
      <c r="F39" s="58">
        <v>25000</v>
      </c>
      <c r="G39" s="21"/>
      <c r="H39" s="40"/>
      <c r="I39" s="40"/>
      <c r="J39" s="80"/>
      <c r="K39" s="87"/>
      <c r="L39" s="73"/>
      <c r="M39" s="116" t="s">
        <v>8</v>
      </c>
    </row>
    <row r="40" spans="1:13" ht="42.75">
      <c r="A40" s="106">
        <v>26</v>
      </c>
      <c r="B40" s="13"/>
      <c r="C40" s="13"/>
      <c r="D40" s="11"/>
      <c r="E40" s="8" t="s">
        <v>50</v>
      </c>
      <c r="F40" s="58">
        <v>1698591</v>
      </c>
      <c r="G40" s="21">
        <f t="shared" si="0"/>
        <v>400000</v>
      </c>
      <c r="H40" s="40">
        <v>400000</v>
      </c>
      <c r="I40" s="40"/>
      <c r="J40" s="80"/>
      <c r="K40" s="87"/>
      <c r="L40" s="73"/>
      <c r="M40" s="116" t="s">
        <v>8</v>
      </c>
    </row>
    <row r="41" spans="1:13" ht="14.25">
      <c r="A41" s="106">
        <v>27</v>
      </c>
      <c r="B41" s="13"/>
      <c r="C41" s="13"/>
      <c r="D41" s="11"/>
      <c r="E41" s="8" t="s">
        <v>51</v>
      </c>
      <c r="F41" s="58">
        <v>1060040</v>
      </c>
      <c r="G41" s="21">
        <f t="shared" si="0"/>
        <v>50000</v>
      </c>
      <c r="H41" s="40">
        <v>50000</v>
      </c>
      <c r="I41" s="40"/>
      <c r="J41" s="80"/>
      <c r="K41" s="87"/>
      <c r="L41" s="73"/>
      <c r="M41" s="116" t="s">
        <v>8</v>
      </c>
    </row>
    <row r="42" spans="1:13" ht="28.5">
      <c r="A42" s="106">
        <v>28</v>
      </c>
      <c r="B42" s="13"/>
      <c r="C42" s="13"/>
      <c r="D42" s="11"/>
      <c r="E42" s="8" t="s">
        <v>113</v>
      </c>
      <c r="F42" s="58">
        <v>1060000</v>
      </c>
      <c r="G42" s="21">
        <f t="shared" si="0"/>
        <v>60000</v>
      </c>
      <c r="H42" s="40">
        <v>60000</v>
      </c>
      <c r="I42" s="40"/>
      <c r="J42" s="80"/>
      <c r="K42" s="87"/>
      <c r="L42" s="73"/>
      <c r="M42" s="116" t="s">
        <v>8</v>
      </c>
    </row>
    <row r="43" spans="1:13" ht="28.5">
      <c r="A43" s="106">
        <v>29</v>
      </c>
      <c r="B43" s="13"/>
      <c r="C43" s="13"/>
      <c r="D43" s="11"/>
      <c r="E43" s="8" t="s">
        <v>52</v>
      </c>
      <c r="F43" s="58">
        <v>1026500</v>
      </c>
      <c r="G43" s="21">
        <f t="shared" si="0"/>
        <v>25000</v>
      </c>
      <c r="H43" s="40">
        <v>25000</v>
      </c>
      <c r="I43" s="40"/>
      <c r="J43" s="80"/>
      <c r="K43" s="87"/>
      <c r="L43" s="73"/>
      <c r="M43" s="116" t="s">
        <v>8</v>
      </c>
    </row>
    <row r="44" spans="1:13" ht="14.25">
      <c r="A44" s="106">
        <v>30</v>
      </c>
      <c r="B44" s="13"/>
      <c r="C44" s="13"/>
      <c r="D44" s="11"/>
      <c r="E44" s="8" t="s">
        <v>53</v>
      </c>
      <c r="F44" s="58">
        <v>1040000</v>
      </c>
      <c r="G44" s="21">
        <f t="shared" si="0"/>
        <v>40000</v>
      </c>
      <c r="H44" s="40">
        <v>40000</v>
      </c>
      <c r="I44" s="40"/>
      <c r="J44" s="80"/>
      <c r="K44" s="87"/>
      <c r="L44" s="73"/>
      <c r="M44" s="116" t="s">
        <v>8</v>
      </c>
    </row>
    <row r="45" spans="1:13" ht="14.25">
      <c r="A45" s="106">
        <v>31</v>
      </c>
      <c r="B45" s="13"/>
      <c r="C45" s="13"/>
      <c r="D45" s="11"/>
      <c r="E45" s="8" t="s">
        <v>54</v>
      </c>
      <c r="F45" s="58">
        <v>350000</v>
      </c>
      <c r="G45" s="21">
        <f t="shared" si="0"/>
        <v>350000</v>
      </c>
      <c r="H45" s="40">
        <v>350000</v>
      </c>
      <c r="I45" s="40"/>
      <c r="J45" s="80"/>
      <c r="K45" s="87"/>
      <c r="L45" s="73"/>
      <c r="M45" s="116" t="s">
        <v>8</v>
      </c>
    </row>
    <row r="46" spans="1:13" ht="14.25">
      <c r="A46" s="106">
        <v>32</v>
      </c>
      <c r="B46" s="13"/>
      <c r="C46" s="13"/>
      <c r="D46" s="11"/>
      <c r="E46" s="8" t="s">
        <v>55</v>
      </c>
      <c r="F46" s="58">
        <v>150000</v>
      </c>
      <c r="G46" s="21">
        <f aca="true" t="shared" si="1" ref="G46:G89">H46+I46+K46+L46</f>
        <v>150000</v>
      </c>
      <c r="H46" s="40">
        <v>150000</v>
      </c>
      <c r="I46" s="40"/>
      <c r="J46" s="80"/>
      <c r="K46" s="87"/>
      <c r="L46" s="73"/>
      <c r="M46" s="116" t="s">
        <v>8</v>
      </c>
    </row>
    <row r="47" spans="1:13" ht="28.5" customHeight="1">
      <c r="A47" s="107">
        <v>33</v>
      </c>
      <c r="B47" s="6"/>
      <c r="C47" s="6"/>
      <c r="D47" s="99"/>
      <c r="E47" s="18" t="s">
        <v>93</v>
      </c>
      <c r="F47" s="124">
        <v>1297287</v>
      </c>
      <c r="G47" s="141">
        <f t="shared" si="1"/>
        <v>300000</v>
      </c>
      <c r="H47" s="40">
        <v>300000</v>
      </c>
      <c r="I47" s="40"/>
      <c r="J47" s="80"/>
      <c r="K47" s="87"/>
      <c r="L47" s="73"/>
      <c r="M47" s="116" t="s">
        <v>8</v>
      </c>
    </row>
    <row r="48" spans="1:13" ht="28.5">
      <c r="A48" s="107">
        <v>34</v>
      </c>
      <c r="B48" s="6"/>
      <c r="C48" s="6"/>
      <c r="D48" s="99"/>
      <c r="E48" s="18" t="s">
        <v>98</v>
      </c>
      <c r="F48" s="124">
        <v>70000</v>
      </c>
      <c r="G48" s="94">
        <f t="shared" si="1"/>
        <v>70000</v>
      </c>
      <c r="H48" s="40">
        <v>70000</v>
      </c>
      <c r="I48" s="40"/>
      <c r="J48" s="80"/>
      <c r="K48" s="87"/>
      <c r="L48" s="73"/>
      <c r="M48" s="116" t="s">
        <v>8</v>
      </c>
    </row>
    <row r="49" spans="1:13" ht="14.25">
      <c r="A49" s="107">
        <v>35</v>
      </c>
      <c r="B49" s="6"/>
      <c r="C49" s="6"/>
      <c r="D49" s="99"/>
      <c r="E49" s="18" t="s">
        <v>84</v>
      </c>
      <c r="F49" s="124">
        <v>200000</v>
      </c>
      <c r="G49" s="141">
        <f t="shared" si="1"/>
        <v>200000</v>
      </c>
      <c r="H49" s="40">
        <v>200000</v>
      </c>
      <c r="I49" s="40"/>
      <c r="J49" s="80"/>
      <c r="K49" s="87"/>
      <c r="L49" s="73"/>
      <c r="M49" s="116" t="s">
        <v>8</v>
      </c>
    </row>
    <row r="50" spans="1:13" ht="28.5">
      <c r="A50" s="107">
        <v>36</v>
      </c>
      <c r="B50" s="6"/>
      <c r="C50" s="6"/>
      <c r="D50" s="99"/>
      <c r="E50" s="18" t="s">
        <v>86</v>
      </c>
      <c r="F50" s="124">
        <v>825000</v>
      </c>
      <c r="G50" s="94">
        <f t="shared" si="1"/>
        <v>25000</v>
      </c>
      <c r="H50" s="40">
        <v>25000</v>
      </c>
      <c r="I50" s="40"/>
      <c r="J50" s="80"/>
      <c r="K50" s="87"/>
      <c r="L50" s="73"/>
      <c r="M50" s="116" t="s">
        <v>8</v>
      </c>
    </row>
    <row r="51" spans="1:13" ht="28.5">
      <c r="A51" s="107">
        <v>37</v>
      </c>
      <c r="B51" s="6"/>
      <c r="C51" s="6"/>
      <c r="D51" s="99"/>
      <c r="E51" s="18" t="s">
        <v>116</v>
      </c>
      <c r="F51" s="124">
        <v>120000</v>
      </c>
      <c r="G51" s="141">
        <f t="shared" si="1"/>
        <v>120000</v>
      </c>
      <c r="H51" s="40">
        <v>120000</v>
      </c>
      <c r="I51" s="40"/>
      <c r="J51" s="80"/>
      <c r="K51" s="87"/>
      <c r="L51" s="73"/>
      <c r="M51" s="116" t="s">
        <v>8</v>
      </c>
    </row>
    <row r="52" spans="1:13" ht="28.5">
      <c r="A52" s="107">
        <v>38</v>
      </c>
      <c r="B52" s="6"/>
      <c r="C52" s="6"/>
      <c r="D52" s="99"/>
      <c r="E52" s="18" t="s">
        <v>99</v>
      </c>
      <c r="F52" s="124">
        <v>5000</v>
      </c>
      <c r="G52" s="141">
        <f t="shared" si="1"/>
        <v>5000</v>
      </c>
      <c r="H52" s="40">
        <v>5000</v>
      </c>
      <c r="I52" s="40"/>
      <c r="J52" s="80"/>
      <c r="K52" s="87"/>
      <c r="L52" s="73"/>
      <c r="M52" s="116" t="s">
        <v>8</v>
      </c>
    </row>
    <row r="53" spans="1:13" ht="28.5">
      <c r="A53" s="107">
        <v>39</v>
      </c>
      <c r="B53" s="6"/>
      <c r="C53" s="6"/>
      <c r="D53" s="99"/>
      <c r="E53" s="18" t="s">
        <v>102</v>
      </c>
      <c r="F53" s="124">
        <v>680000</v>
      </c>
      <c r="G53" s="141">
        <f>H53+I53+K53+L53</f>
        <v>30000</v>
      </c>
      <c r="H53" s="40">
        <v>30000</v>
      </c>
      <c r="I53" s="40"/>
      <c r="J53" s="80"/>
      <c r="K53" s="87"/>
      <c r="L53" s="73"/>
      <c r="M53" s="116" t="s">
        <v>8</v>
      </c>
    </row>
    <row r="54" spans="1:13" ht="41.25" customHeight="1" thickBot="1">
      <c r="A54" s="107">
        <v>40</v>
      </c>
      <c r="B54" s="6"/>
      <c r="C54" s="6"/>
      <c r="D54" s="99"/>
      <c r="E54" s="18" t="s">
        <v>101</v>
      </c>
      <c r="F54" s="124">
        <v>150000</v>
      </c>
      <c r="G54" s="195">
        <f>H54+I54+K54+L54</f>
        <v>150000</v>
      </c>
      <c r="H54" s="40">
        <v>150000</v>
      </c>
      <c r="I54" s="40"/>
      <c r="J54" s="80"/>
      <c r="K54" s="87"/>
      <c r="L54" s="73"/>
      <c r="M54" s="117" t="s">
        <v>8</v>
      </c>
    </row>
    <row r="55" spans="1:13" ht="41.25" customHeight="1" thickBot="1">
      <c r="A55" s="201" t="s">
        <v>2</v>
      </c>
      <c r="B55" s="202"/>
      <c r="C55" s="202"/>
      <c r="D55" s="203"/>
      <c r="E55" s="204"/>
      <c r="F55" s="174">
        <v>51481931</v>
      </c>
      <c r="G55" s="205">
        <f>SUM(H55:L55)</f>
        <v>6544616</v>
      </c>
      <c r="H55" s="206">
        <f>SUM(H18:H54)</f>
        <v>4276244</v>
      </c>
      <c r="I55" s="206">
        <f>SUM(I18:I54)</f>
        <v>0</v>
      </c>
      <c r="J55" s="206">
        <f>SUM(J18:J54)</f>
        <v>0</v>
      </c>
      <c r="K55" s="206">
        <f>SUM(K18:K54)</f>
        <v>0</v>
      </c>
      <c r="L55" s="206">
        <f>SUM(L18:L54)</f>
        <v>2268372</v>
      </c>
      <c r="M55" s="118"/>
    </row>
    <row r="56" spans="1:13" ht="116.25" customHeight="1" thickBot="1">
      <c r="A56" s="108">
        <v>41</v>
      </c>
      <c r="B56" s="14"/>
      <c r="C56" s="14"/>
      <c r="D56" s="196"/>
      <c r="E56" s="7" t="s">
        <v>94</v>
      </c>
      <c r="F56" s="23">
        <v>220000</v>
      </c>
      <c r="G56" s="94">
        <f t="shared" si="1"/>
        <v>220000</v>
      </c>
      <c r="H56" s="197">
        <v>220000</v>
      </c>
      <c r="I56" s="197"/>
      <c r="J56" s="198"/>
      <c r="K56" s="199"/>
      <c r="L56" s="200"/>
      <c r="M56" s="120" t="s">
        <v>8</v>
      </c>
    </row>
    <row r="57" spans="1:13" ht="27" customHeight="1" thickBot="1">
      <c r="A57" s="176" t="s">
        <v>124</v>
      </c>
      <c r="B57" s="177"/>
      <c r="C57" s="177"/>
      <c r="D57" s="177"/>
      <c r="E57" s="178"/>
      <c r="F57" s="25">
        <f>SUM(F56)</f>
        <v>220000</v>
      </c>
      <c r="G57" s="26">
        <f t="shared" si="1"/>
        <v>220000</v>
      </c>
      <c r="H57" s="46">
        <f>SUM(H56)</f>
        <v>220000</v>
      </c>
      <c r="I57" s="46">
        <f>SUM(I18:I56)</f>
        <v>0</v>
      </c>
      <c r="J57" s="44"/>
      <c r="K57" s="48">
        <f>SUM(K18:K56)</f>
        <v>0</v>
      </c>
      <c r="L57" s="47">
        <f>SUM(L56)</f>
        <v>0</v>
      </c>
      <c r="M57" s="121"/>
    </row>
    <row r="58" spans="1:13" ht="27.75" customHeight="1" thickBot="1">
      <c r="A58" s="108">
        <v>42</v>
      </c>
      <c r="B58" s="14">
        <v>700</v>
      </c>
      <c r="C58" s="14">
        <v>70005</v>
      </c>
      <c r="D58" s="14">
        <v>6060</v>
      </c>
      <c r="E58" s="100" t="s">
        <v>56</v>
      </c>
      <c r="F58" s="23">
        <v>1000000</v>
      </c>
      <c r="G58" s="94">
        <f t="shared" si="1"/>
        <v>1000000</v>
      </c>
      <c r="H58" s="50">
        <v>1000000</v>
      </c>
      <c r="I58" s="50"/>
      <c r="J58" s="49"/>
      <c r="K58" s="55"/>
      <c r="L58" s="54"/>
      <c r="M58" s="120" t="s">
        <v>8</v>
      </c>
    </row>
    <row r="59" spans="1:13" ht="28.5" customHeight="1" thickBot="1">
      <c r="A59" s="227" t="s">
        <v>3</v>
      </c>
      <c r="B59" s="220"/>
      <c r="C59" s="220"/>
      <c r="D59" s="220"/>
      <c r="E59" s="221"/>
      <c r="F59" s="25">
        <v>1000000</v>
      </c>
      <c r="G59" s="45">
        <f t="shared" si="1"/>
        <v>1000000</v>
      </c>
      <c r="H59" s="46">
        <f>SUM(H58)</f>
        <v>1000000</v>
      </c>
      <c r="I59" s="46">
        <f>SUM(I58)</f>
        <v>0</v>
      </c>
      <c r="J59" s="44"/>
      <c r="K59" s="48"/>
      <c r="L59" s="47">
        <f>SUM(L58)</f>
        <v>0</v>
      </c>
      <c r="M59" s="121"/>
    </row>
    <row r="60" spans="1:13" ht="34.5" customHeight="1">
      <c r="A60" s="167">
        <v>43</v>
      </c>
      <c r="B60" s="154">
        <v>700</v>
      </c>
      <c r="C60" s="154">
        <v>70001</v>
      </c>
      <c r="D60" s="171">
        <v>6010</v>
      </c>
      <c r="E60" s="172" t="s">
        <v>105</v>
      </c>
      <c r="F60" s="161">
        <v>300000</v>
      </c>
      <c r="G60" s="163"/>
      <c r="H60" s="160"/>
      <c r="I60" s="160"/>
      <c r="J60" s="162"/>
      <c r="K60" s="164"/>
      <c r="L60" s="165"/>
      <c r="M60" s="166"/>
    </row>
    <row r="61" spans="1:13" ht="60.75" customHeight="1" thickBot="1">
      <c r="A61" s="108">
        <v>44</v>
      </c>
      <c r="B61" s="14">
        <v>700</v>
      </c>
      <c r="C61" s="14">
        <v>70001</v>
      </c>
      <c r="D61" s="14">
        <v>6210</v>
      </c>
      <c r="E61" s="109" t="s">
        <v>57</v>
      </c>
      <c r="F61" s="23">
        <v>108000</v>
      </c>
      <c r="G61" s="94">
        <f t="shared" si="1"/>
        <v>108000</v>
      </c>
      <c r="H61" s="50">
        <v>108000</v>
      </c>
      <c r="I61" s="50"/>
      <c r="J61" s="49"/>
      <c r="K61" s="55"/>
      <c r="L61" s="51"/>
      <c r="M61" s="120" t="s">
        <v>8</v>
      </c>
    </row>
    <row r="62" spans="1:13" ht="27.75" customHeight="1" thickBot="1">
      <c r="A62" s="219" t="s">
        <v>11</v>
      </c>
      <c r="B62" s="220"/>
      <c r="C62" s="220"/>
      <c r="D62" s="220"/>
      <c r="E62" s="221"/>
      <c r="F62" s="25">
        <v>408000</v>
      </c>
      <c r="G62" s="26">
        <f t="shared" si="1"/>
        <v>108000</v>
      </c>
      <c r="H62" s="46">
        <f>SUM(H61)</f>
        <v>108000</v>
      </c>
      <c r="I62" s="46"/>
      <c r="J62" s="44"/>
      <c r="K62" s="48"/>
      <c r="L62" s="47"/>
      <c r="M62" s="121"/>
    </row>
    <row r="63" spans="1:13" ht="14.25">
      <c r="A63" s="105">
        <v>45</v>
      </c>
      <c r="B63" s="9">
        <v>750</v>
      </c>
      <c r="C63" s="9">
        <v>75023</v>
      </c>
      <c r="D63" s="9">
        <v>6060</v>
      </c>
      <c r="E63" s="126" t="s">
        <v>58</v>
      </c>
      <c r="F63" s="20">
        <v>65000</v>
      </c>
      <c r="G63" s="151">
        <f t="shared" si="1"/>
        <v>65000</v>
      </c>
      <c r="H63" s="32">
        <v>65000</v>
      </c>
      <c r="I63" s="32"/>
      <c r="J63" s="28"/>
      <c r="K63" s="61"/>
      <c r="L63" s="57"/>
      <c r="M63" s="116" t="s">
        <v>8</v>
      </c>
    </row>
    <row r="64" spans="1:13" ht="14.25">
      <c r="A64" s="106">
        <v>46</v>
      </c>
      <c r="B64" s="13"/>
      <c r="C64" s="13"/>
      <c r="D64" s="13">
        <v>6060</v>
      </c>
      <c r="E64" s="8" t="s">
        <v>87</v>
      </c>
      <c r="F64" s="58">
        <v>25000</v>
      </c>
      <c r="G64" s="141">
        <f t="shared" si="1"/>
        <v>25000</v>
      </c>
      <c r="H64" s="34">
        <v>25000</v>
      </c>
      <c r="I64" s="34"/>
      <c r="J64" s="33"/>
      <c r="K64" s="36"/>
      <c r="L64" s="35"/>
      <c r="M64" s="116" t="s">
        <v>8</v>
      </c>
    </row>
    <row r="65" spans="1:13" ht="28.5">
      <c r="A65" s="106">
        <v>47</v>
      </c>
      <c r="B65" s="13"/>
      <c r="C65" s="13"/>
      <c r="D65" s="13">
        <v>6050</v>
      </c>
      <c r="E65" s="8" t="s">
        <v>88</v>
      </c>
      <c r="F65" s="58">
        <v>5000</v>
      </c>
      <c r="G65" s="141">
        <f t="shared" si="1"/>
        <v>5000</v>
      </c>
      <c r="H65" s="34">
        <v>5000</v>
      </c>
      <c r="I65" s="34"/>
      <c r="J65" s="33"/>
      <c r="K65" s="36"/>
      <c r="L65" s="35"/>
      <c r="M65" s="116" t="s">
        <v>8</v>
      </c>
    </row>
    <row r="66" spans="1:13" ht="28.5">
      <c r="A66" s="107">
        <v>48</v>
      </c>
      <c r="B66" s="6"/>
      <c r="C66" s="6"/>
      <c r="D66" s="6">
        <v>6050</v>
      </c>
      <c r="E66" s="18" t="s">
        <v>104</v>
      </c>
      <c r="F66" s="124">
        <v>10000</v>
      </c>
      <c r="G66" s="141">
        <f t="shared" si="1"/>
        <v>10000</v>
      </c>
      <c r="H66" s="43">
        <v>10000</v>
      </c>
      <c r="I66" s="43"/>
      <c r="J66" s="39"/>
      <c r="K66" s="36"/>
      <c r="L66" s="35"/>
      <c r="M66" s="116" t="s">
        <v>8</v>
      </c>
    </row>
    <row r="67" spans="1:13" ht="15" thickBot="1">
      <c r="A67" s="107">
        <v>49</v>
      </c>
      <c r="B67" s="6"/>
      <c r="C67" s="6"/>
      <c r="D67" s="6">
        <v>6050</v>
      </c>
      <c r="E67" s="110" t="s">
        <v>59</v>
      </c>
      <c r="F67" s="124">
        <v>1525000</v>
      </c>
      <c r="G67" s="94">
        <f t="shared" si="1"/>
        <v>25000</v>
      </c>
      <c r="H67" s="43">
        <v>25000</v>
      </c>
      <c r="I67" s="43"/>
      <c r="J67" s="39"/>
      <c r="K67" s="42"/>
      <c r="L67" s="41"/>
      <c r="M67" s="117" t="s">
        <v>8</v>
      </c>
    </row>
    <row r="68" spans="1:13" ht="24" customHeight="1" thickBot="1">
      <c r="A68" s="219"/>
      <c r="B68" s="220"/>
      <c r="C68" s="220"/>
      <c r="D68" s="220"/>
      <c r="E68" s="221"/>
      <c r="F68" s="25">
        <v>1630000</v>
      </c>
      <c r="G68" s="26">
        <f t="shared" si="1"/>
        <v>130000</v>
      </c>
      <c r="H68" s="46">
        <f>SUM(H63:H67)</f>
        <v>130000</v>
      </c>
      <c r="I68" s="46">
        <f>SUM(I63:I67)</f>
        <v>0</v>
      </c>
      <c r="J68" s="44"/>
      <c r="K68" s="48">
        <f>SUM(K63:K67)</f>
        <v>0</v>
      </c>
      <c r="L68" s="47">
        <f>SUM(L63:L67)</f>
        <v>0</v>
      </c>
      <c r="M68" s="121"/>
    </row>
    <row r="69" spans="1:13" ht="45.75" customHeight="1" thickBot="1">
      <c r="A69" s="108">
        <v>50</v>
      </c>
      <c r="B69" s="14">
        <v>754</v>
      </c>
      <c r="C69" s="14">
        <v>75416</v>
      </c>
      <c r="D69" s="14">
        <v>6060</v>
      </c>
      <c r="E69" s="100" t="s">
        <v>60</v>
      </c>
      <c r="F69" s="23">
        <v>50000</v>
      </c>
      <c r="G69" s="94">
        <f t="shared" si="1"/>
        <v>50000</v>
      </c>
      <c r="H69" s="43">
        <v>50000</v>
      </c>
      <c r="I69" s="62"/>
      <c r="J69" s="81"/>
      <c r="K69" s="52"/>
      <c r="L69" s="51"/>
      <c r="M69" s="117" t="s">
        <v>8</v>
      </c>
    </row>
    <row r="70" spans="1:13" ht="24" customHeight="1" thickBot="1">
      <c r="A70" s="219" t="s">
        <v>15</v>
      </c>
      <c r="B70" s="220"/>
      <c r="C70" s="220"/>
      <c r="D70" s="220"/>
      <c r="E70" s="221"/>
      <c r="F70" s="25">
        <f>SUM(F69)</f>
        <v>50000</v>
      </c>
      <c r="G70" s="26">
        <f t="shared" si="1"/>
        <v>50000</v>
      </c>
      <c r="H70" s="46">
        <f>SUM(H69)</f>
        <v>50000</v>
      </c>
      <c r="I70" s="46"/>
      <c r="J70" s="44"/>
      <c r="K70" s="48"/>
      <c r="L70" s="47"/>
      <c r="M70" s="121"/>
    </row>
    <row r="71" spans="1:13" ht="28.5">
      <c r="A71" s="105">
        <v>51</v>
      </c>
      <c r="B71" s="9">
        <v>801</v>
      </c>
      <c r="C71" s="9">
        <v>80101</v>
      </c>
      <c r="D71" s="127">
        <v>6050</v>
      </c>
      <c r="E71" s="128" t="s">
        <v>61</v>
      </c>
      <c r="F71" s="20">
        <v>85000</v>
      </c>
      <c r="G71" s="21">
        <f t="shared" si="1"/>
        <v>85000</v>
      </c>
      <c r="H71" s="60">
        <v>85000</v>
      </c>
      <c r="I71" s="60"/>
      <c r="J71" s="59"/>
      <c r="K71" s="61"/>
      <c r="L71" s="57"/>
      <c r="M71" s="116" t="s">
        <v>8</v>
      </c>
    </row>
    <row r="72" spans="1:13" ht="28.5">
      <c r="A72" s="108">
        <v>52</v>
      </c>
      <c r="B72" s="14"/>
      <c r="C72" s="14"/>
      <c r="D72" s="111">
        <v>6050</v>
      </c>
      <c r="E72" s="18" t="s">
        <v>62</v>
      </c>
      <c r="F72" s="124">
        <v>75000</v>
      </c>
      <c r="G72" s="152">
        <f t="shared" si="1"/>
        <v>75000</v>
      </c>
      <c r="H72" s="43">
        <v>75000</v>
      </c>
      <c r="I72" s="43"/>
      <c r="J72" s="39"/>
      <c r="K72" s="42"/>
      <c r="L72" s="41"/>
      <c r="M72" s="117" t="s">
        <v>8</v>
      </c>
    </row>
    <row r="73" spans="1:13" ht="28.5">
      <c r="A73" s="106">
        <v>53</v>
      </c>
      <c r="B73" s="13"/>
      <c r="C73" s="13"/>
      <c r="D73" s="153">
        <v>6050</v>
      </c>
      <c r="E73" s="8" t="s">
        <v>92</v>
      </c>
      <c r="F73" s="58">
        <v>1659093</v>
      </c>
      <c r="G73" s="129">
        <f t="shared" si="1"/>
        <v>10000</v>
      </c>
      <c r="H73" s="34">
        <v>10000</v>
      </c>
      <c r="I73" s="34"/>
      <c r="J73" s="33"/>
      <c r="K73" s="36"/>
      <c r="L73" s="35"/>
      <c r="M73" s="116" t="s">
        <v>8</v>
      </c>
    </row>
    <row r="74" spans="1:13" ht="28.5">
      <c r="A74" s="106">
        <v>54</v>
      </c>
      <c r="B74" s="13"/>
      <c r="C74" s="13"/>
      <c r="D74" s="179">
        <v>6060</v>
      </c>
      <c r="E74" s="8" t="s">
        <v>81</v>
      </c>
      <c r="F74" s="58">
        <v>4500</v>
      </c>
      <c r="G74" s="58">
        <v>4500</v>
      </c>
      <c r="H74" s="34">
        <v>4500</v>
      </c>
      <c r="I74" s="34"/>
      <c r="J74" s="33"/>
      <c r="K74" s="36"/>
      <c r="L74" s="34"/>
      <c r="M74" s="180" t="s">
        <v>119</v>
      </c>
    </row>
    <row r="75" spans="1:13" ht="14.25">
      <c r="A75" s="106">
        <v>55</v>
      </c>
      <c r="B75" s="13"/>
      <c r="C75" s="13"/>
      <c r="D75" s="179">
        <v>6060</v>
      </c>
      <c r="E75" s="8" t="s">
        <v>81</v>
      </c>
      <c r="F75" s="58">
        <v>3600</v>
      </c>
      <c r="G75" s="58">
        <v>3600</v>
      </c>
      <c r="H75" s="34">
        <v>3600</v>
      </c>
      <c r="I75" s="34"/>
      <c r="J75" s="33"/>
      <c r="K75" s="36"/>
      <c r="L75" s="34"/>
      <c r="M75" s="180" t="s">
        <v>120</v>
      </c>
    </row>
    <row r="76" spans="1:13" ht="14.25">
      <c r="A76" s="106">
        <v>56</v>
      </c>
      <c r="B76" s="13"/>
      <c r="C76" s="13"/>
      <c r="D76" s="179">
        <v>6060</v>
      </c>
      <c r="E76" s="8" t="s">
        <v>81</v>
      </c>
      <c r="F76" s="58">
        <v>4000</v>
      </c>
      <c r="G76" s="58">
        <v>4000</v>
      </c>
      <c r="H76" s="34">
        <v>4000</v>
      </c>
      <c r="I76" s="34"/>
      <c r="J76" s="33"/>
      <c r="K76" s="36"/>
      <c r="L76" s="34"/>
      <c r="M76" s="180" t="s">
        <v>121</v>
      </c>
    </row>
    <row r="77" spans="1:13" ht="28.5">
      <c r="A77" s="106">
        <v>57</v>
      </c>
      <c r="B77" s="13"/>
      <c r="C77" s="13"/>
      <c r="D77" s="179">
        <v>6060</v>
      </c>
      <c r="E77" s="8" t="s">
        <v>81</v>
      </c>
      <c r="F77" s="58">
        <v>5900</v>
      </c>
      <c r="G77" s="58">
        <v>5900</v>
      </c>
      <c r="H77" s="34">
        <v>5900</v>
      </c>
      <c r="I77" s="34"/>
      <c r="J77" s="33"/>
      <c r="K77" s="36"/>
      <c r="L77" s="34"/>
      <c r="M77" s="180" t="s">
        <v>122</v>
      </c>
    </row>
    <row r="78" spans="1:13" ht="57.75" thickBot="1">
      <c r="A78" s="181">
        <v>58</v>
      </c>
      <c r="B78" s="155"/>
      <c r="C78" s="155"/>
      <c r="D78" s="182">
        <v>6210</v>
      </c>
      <c r="E78" s="183" t="s">
        <v>57</v>
      </c>
      <c r="F78" s="184">
        <v>35000</v>
      </c>
      <c r="G78" s="184">
        <v>35000</v>
      </c>
      <c r="H78" s="185">
        <v>35000</v>
      </c>
      <c r="I78" s="43"/>
      <c r="J78" s="39"/>
      <c r="K78" s="42"/>
      <c r="L78" s="43"/>
      <c r="M78" s="186" t="s">
        <v>8</v>
      </c>
    </row>
    <row r="79" spans="1:13" ht="24.75" customHeight="1" thickBot="1">
      <c r="A79" s="219"/>
      <c r="B79" s="220"/>
      <c r="C79" s="220"/>
      <c r="D79" s="220"/>
      <c r="E79" s="221"/>
      <c r="F79" s="25">
        <f>SUM(F71:F78)</f>
        <v>1872093</v>
      </c>
      <c r="G79" s="26">
        <f t="shared" si="1"/>
        <v>223000</v>
      </c>
      <c r="H79" s="46">
        <f>SUM(H71:H78)</f>
        <v>223000</v>
      </c>
      <c r="I79" s="46">
        <f>SUM(I71:I78)</f>
        <v>0</v>
      </c>
      <c r="J79" s="44"/>
      <c r="K79" s="48">
        <f>SUM(K71:K78)</f>
        <v>0</v>
      </c>
      <c r="L79" s="47"/>
      <c r="M79" s="121"/>
    </row>
    <row r="80" spans="1:13" ht="43.5" thickBot="1">
      <c r="A80" s="108">
        <v>59</v>
      </c>
      <c r="B80" s="14">
        <v>801</v>
      </c>
      <c r="C80" s="14">
        <v>80104</v>
      </c>
      <c r="D80" s="111">
        <v>6050</v>
      </c>
      <c r="E80" s="7" t="s">
        <v>100</v>
      </c>
      <c r="F80" s="23">
        <v>50000</v>
      </c>
      <c r="G80" s="94">
        <f t="shared" si="1"/>
        <v>50000</v>
      </c>
      <c r="H80" s="50">
        <v>50000</v>
      </c>
      <c r="I80" s="50"/>
      <c r="J80" s="49"/>
      <c r="K80" s="55"/>
      <c r="L80" s="54"/>
      <c r="M80" s="120" t="s">
        <v>8</v>
      </c>
    </row>
    <row r="81" spans="1:13" ht="24.75" customHeight="1" thickBot="1">
      <c r="A81" s="219" t="s">
        <v>13</v>
      </c>
      <c r="B81" s="220"/>
      <c r="C81" s="220"/>
      <c r="D81" s="220"/>
      <c r="E81" s="221"/>
      <c r="F81" s="25">
        <v>50000</v>
      </c>
      <c r="G81" s="26">
        <f t="shared" si="1"/>
        <v>50000</v>
      </c>
      <c r="H81" s="45">
        <f>SUM(H80)</f>
        <v>50000</v>
      </c>
      <c r="I81" s="45">
        <f>SUM(I80)</f>
        <v>0</v>
      </c>
      <c r="J81" s="26"/>
      <c r="K81" s="66">
        <f>SUM(K80)</f>
        <v>0</v>
      </c>
      <c r="L81" s="47"/>
      <c r="M81" s="121"/>
    </row>
    <row r="82" spans="1:13" ht="52.5" thickBot="1">
      <c r="A82" s="108">
        <v>60</v>
      </c>
      <c r="B82" s="14">
        <v>801</v>
      </c>
      <c r="C82" s="14">
        <v>80110</v>
      </c>
      <c r="D82" s="111">
        <v>6210</v>
      </c>
      <c r="E82" s="109" t="s">
        <v>57</v>
      </c>
      <c r="F82" s="23">
        <v>50000</v>
      </c>
      <c r="G82" s="94">
        <f t="shared" si="1"/>
        <v>50000</v>
      </c>
      <c r="H82" s="50">
        <v>50000</v>
      </c>
      <c r="I82" s="53"/>
      <c r="J82" s="81"/>
      <c r="K82" s="189"/>
      <c r="L82" s="51"/>
      <c r="M82" s="120" t="s">
        <v>8</v>
      </c>
    </row>
    <row r="83" spans="1:13" ht="24.75" customHeight="1" thickBot="1">
      <c r="A83" s="219" t="s">
        <v>14</v>
      </c>
      <c r="B83" s="220"/>
      <c r="C83" s="220"/>
      <c r="D83" s="220"/>
      <c r="E83" s="221"/>
      <c r="F83" s="25">
        <v>50000</v>
      </c>
      <c r="G83" s="26">
        <f t="shared" si="1"/>
        <v>50000</v>
      </c>
      <c r="H83" s="45">
        <f>SUM(H82)</f>
        <v>50000</v>
      </c>
      <c r="I83" s="46"/>
      <c r="J83" s="44"/>
      <c r="K83" s="187"/>
      <c r="L83" s="47"/>
      <c r="M83" s="121"/>
    </row>
    <row r="84" spans="1:13" ht="58.5" thickBot="1">
      <c r="A84" s="108">
        <v>61</v>
      </c>
      <c r="B84" s="14">
        <v>801</v>
      </c>
      <c r="C84" s="14">
        <v>80195</v>
      </c>
      <c r="D84" s="111">
        <v>6050</v>
      </c>
      <c r="E84" s="7" t="s">
        <v>95</v>
      </c>
      <c r="F84" s="23">
        <v>525000</v>
      </c>
      <c r="G84" s="94">
        <f t="shared" si="1"/>
        <v>25000</v>
      </c>
      <c r="H84" s="50">
        <v>25000</v>
      </c>
      <c r="I84" s="53"/>
      <c r="J84" s="81"/>
      <c r="K84" s="188"/>
      <c r="L84" s="54"/>
      <c r="M84" s="120" t="s">
        <v>8</v>
      </c>
    </row>
    <row r="85" spans="1:13" ht="22.5" customHeight="1" thickBot="1">
      <c r="A85" s="219" t="s">
        <v>10</v>
      </c>
      <c r="B85" s="220"/>
      <c r="C85" s="220"/>
      <c r="D85" s="220"/>
      <c r="E85" s="221"/>
      <c r="F85" s="25">
        <v>525000</v>
      </c>
      <c r="G85" s="26">
        <f t="shared" si="1"/>
        <v>25000</v>
      </c>
      <c r="H85" s="46">
        <f>SUM(H84)</f>
        <v>25000</v>
      </c>
      <c r="I85" s="46"/>
      <c r="J85" s="44"/>
      <c r="K85" s="48"/>
      <c r="L85" s="47">
        <f>SUM(L84)</f>
        <v>0</v>
      </c>
      <c r="M85" s="121"/>
    </row>
    <row r="86" spans="1:13" ht="46.5" thickBot="1">
      <c r="A86" s="192">
        <v>62</v>
      </c>
      <c r="B86" s="193">
        <v>854</v>
      </c>
      <c r="C86" s="193">
        <v>85495</v>
      </c>
      <c r="D86" s="194">
        <v>6300</v>
      </c>
      <c r="E86" s="191" t="s">
        <v>94</v>
      </c>
      <c r="F86" s="173">
        <v>10000</v>
      </c>
      <c r="G86" s="207">
        <v>10000</v>
      </c>
      <c r="H86" s="207">
        <v>10000</v>
      </c>
      <c r="I86" s="207"/>
      <c r="J86" s="81"/>
      <c r="K86" s="52"/>
      <c r="L86" s="51"/>
      <c r="M86" s="190"/>
    </row>
    <row r="87" spans="1:13" ht="22.5" customHeight="1" thickBot="1">
      <c r="A87" s="176" t="s">
        <v>123</v>
      </c>
      <c r="B87" s="177"/>
      <c r="C87" s="177"/>
      <c r="D87" s="177"/>
      <c r="E87" s="178"/>
      <c r="F87" s="25">
        <v>10000</v>
      </c>
      <c r="G87" s="46">
        <v>10000</v>
      </c>
      <c r="H87" s="46">
        <v>10000</v>
      </c>
      <c r="I87" s="46"/>
      <c r="J87" s="44"/>
      <c r="K87" s="48"/>
      <c r="L87" s="47"/>
      <c r="M87" s="121"/>
    </row>
    <row r="88" spans="1:13" ht="28.5">
      <c r="A88" s="105">
        <v>63</v>
      </c>
      <c r="B88" s="9">
        <v>900</v>
      </c>
      <c r="C88" s="9">
        <v>90001</v>
      </c>
      <c r="D88" s="9">
        <v>6050</v>
      </c>
      <c r="E88" s="128" t="s">
        <v>63</v>
      </c>
      <c r="F88" s="20">
        <v>19189</v>
      </c>
      <c r="G88" s="21"/>
      <c r="H88" s="32"/>
      <c r="I88" s="32"/>
      <c r="J88" s="28"/>
      <c r="K88" s="31"/>
      <c r="L88" s="30"/>
      <c r="M88" s="119" t="s">
        <v>8</v>
      </c>
    </row>
    <row r="89" spans="1:13" ht="28.5">
      <c r="A89" s="106">
        <v>64</v>
      </c>
      <c r="B89" s="13"/>
      <c r="C89" s="13"/>
      <c r="D89" s="13"/>
      <c r="E89" s="8" t="s">
        <v>64</v>
      </c>
      <c r="F89" s="58">
        <v>4070298</v>
      </c>
      <c r="G89" s="21">
        <f t="shared" si="1"/>
        <v>545028</v>
      </c>
      <c r="H89" s="34">
        <v>163549</v>
      </c>
      <c r="I89" s="34"/>
      <c r="J89" s="33"/>
      <c r="K89" s="36"/>
      <c r="L89" s="35">
        <v>381479</v>
      </c>
      <c r="M89" s="116" t="s">
        <v>8</v>
      </c>
    </row>
    <row r="90" spans="1:13" ht="28.5">
      <c r="A90" s="106">
        <v>65</v>
      </c>
      <c r="B90" s="13"/>
      <c r="C90" s="13"/>
      <c r="D90" s="13"/>
      <c r="E90" s="8" t="s">
        <v>65</v>
      </c>
      <c r="F90" s="58">
        <v>1259083</v>
      </c>
      <c r="G90" s="21"/>
      <c r="H90" s="34"/>
      <c r="I90" s="34"/>
      <c r="J90" s="33"/>
      <c r="K90" s="36"/>
      <c r="L90" s="35"/>
      <c r="M90" s="116" t="s">
        <v>8</v>
      </c>
    </row>
    <row r="91" spans="1:13" ht="42.75">
      <c r="A91" s="106">
        <v>66</v>
      </c>
      <c r="B91" s="13"/>
      <c r="C91" s="13"/>
      <c r="D91" s="13"/>
      <c r="E91" s="8" t="s">
        <v>66</v>
      </c>
      <c r="F91" s="58">
        <v>3201215</v>
      </c>
      <c r="G91" s="21"/>
      <c r="H91" s="34"/>
      <c r="I91" s="34"/>
      <c r="J91" s="33"/>
      <c r="K91" s="36"/>
      <c r="L91" s="35"/>
      <c r="M91" s="116" t="s">
        <v>8</v>
      </c>
    </row>
    <row r="92" spans="1:13" ht="57">
      <c r="A92" s="106">
        <v>67</v>
      </c>
      <c r="B92" s="13"/>
      <c r="C92" s="13"/>
      <c r="D92" s="13"/>
      <c r="E92" s="8" t="s">
        <v>67</v>
      </c>
      <c r="F92" s="58">
        <v>20252</v>
      </c>
      <c r="G92" s="21"/>
      <c r="H92" s="34"/>
      <c r="I92" s="34"/>
      <c r="J92" s="33"/>
      <c r="K92" s="36"/>
      <c r="L92" s="35"/>
      <c r="M92" s="116" t="s">
        <v>8</v>
      </c>
    </row>
    <row r="93" spans="1:13" ht="42.75">
      <c r="A93" s="106">
        <v>68</v>
      </c>
      <c r="B93" s="13"/>
      <c r="C93" s="13"/>
      <c r="D93" s="13"/>
      <c r="E93" s="8" t="s">
        <v>68</v>
      </c>
      <c r="F93" s="58">
        <v>976622</v>
      </c>
      <c r="G93" s="21"/>
      <c r="H93" s="34"/>
      <c r="I93" s="34"/>
      <c r="J93" s="33"/>
      <c r="K93" s="36"/>
      <c r="L93" s="35"/>
      <c r="M93" s="116" t="s">
        <v>8</v>
      </c>
    </row>
    <row r="94" spans="1:13" ht="42.75">
      <c r="A94" s="106">
        <v>69</v>
      </c>
      <c r="B94" s="13"/>
      <c r="C94" s="13"/>
      <c r="D94" s="13"/>
      <c r="E94" s="8" t="s">
        <v>69</v>
      </c>
      <c r="F94" s="58">
        <v>2152633</v>
      </c>
      <c r="G94" s="21"/>
      <c r="H94" s="34"/>
      <c r="I94" s="34"/>
      <c r="J94" s="33"/>
      <c r="K94" s="36"/>
      <c r="L94" s="35"/>
      <c r="M94" s="116" t="s">
        <v>8</v>
      </c>
    </row>
    <row r="95" spans="1:13" ht="42.75">
      <c r="A95" s="106">
        <v>70</v>
      </c>
      <c r="B95" s="13"/>
      <c r="C95" s="13"/>
      <c r="D95" s="13"/>
      <c r="E95" s="8" t="s">
        <v>70</v>
      </c>
      <c r="F95" s="58">
        <v>2906128</v>
      </c>
      <c r="G95" s="21">
        <f aca="true" t="shared" si="2" ref="G95:G118">H95+I95+K95+L95</f>
        <v>10000</v>
      </c>
      <c r="H95" s="34">
        <v>10000</v>
      </c>
      <c r="I95" s="34"/>
      <c r="J95" s="33"/>
      <c r="K95" s="36"/>
      <c r="L95" s="35"/>
      <c r="M95" s="116" t="s">
        <v>8</v>
      </c>
    </row>
    <row r="96" spans="1:13" ht="28.5">
      <c r="A96" s="106">
        <v>71</v>
      </c>
      <c r="B96" s="13"/>
      <c r="C96" s="13"/>
      <c r="D96" s="13"/>
      <c r="E96" s="8" t="s">
        <v>71</v>
      </c>
      <c r="F96" s="58">
        <v>35000</v>
      </c>
      <c r="G96" s="21"/>
      <c r="H96" s="34"/>
      <c r="I96" s="34"/>
      <c r="J96" s="33"/>
      <c r="K96" s="36"/>
      <c r="L96" s="35"/>
      <c r="M96" s="116" t="s">
        <v>8</v>
      </c>
    </row>
    <row r="97" spans="1:13" ht="28.5">
      <c r="A97" s="106">
        <v>72</v>
      </c>
      <c r="B97" s="13"/>
      <c r="C97" s="13"/>
      <c r="D97" s="13"/>
      <c r="E97" s="8" t="s">
        <v>72</v>
      </c>
      <c r="F97" s="58">
        <v>25000</v>
      </c>
      <c r="G97" s="21"/>
      <c r="H97" s="34"/>
      <c r="I97" s="34"/>
      <c r="J97" s="33"/>
      <c r="K97" s="36"/>
      <c r="L97" s="35"/>
      <c r="M97" s="116" t="s">
        <v>8</v>
      </c>
    </row>
    <row r="98" spans="1:13" ht="28.5">
      <c r="A98" s="106">
        <v>73</v>
      </c>
      <c r="B98" s="13"/>
      <c r="C98" s="13"/>
      <c r="D98" s="13"/>
      <c r="E98" s="8" t="s">
        <v>73</v>
      </c>
      <c r="F98" s="58">
        <v>75000</v>
      </c>
      <c r="G98" s="21"/>
      <c r="H98" s="34"/>
      <c r="I98" s="34"/>
      <c r="J98" s="33"/>
      <c r="K98" s="36"/>
      <c r="L98" s="35"/>
      <c r="M98" s="116" t="s">
        <v>8</v>
      </c>
    </row>
    <row r="99" spans="1:13" ht="28.5">
      <c r="A99" s="106">
        <v>74</v>
      </c>
      <c r="B99" s="13"/>
      <c r="C99" s="13"/>
      <c r="D99" s="13"/>
      <c r="E99" s="18" t="s">
        <v>114</v>
      </c>
      <c r="F99" s="58">
        <v>1050000</v>
      </c>
      <c r="G99" s="21">
        <f t="shared" si="2"/>
        <v>50000</v>
      </c>
      <c r="H99" s="43">
        <v>50000</v>
      </c>
      <c r="I99" s="43"/>
      <c r="J99" s="39"/>
      <c r="K99" s="42"/>
      <c r="L99" s="41"/>
      <c r="M99" s="116" t="s">
        <v>8</v>
      </c>
    </row>
    <row r="100" spans="1:13" ht="29.25" thickBot="1">
      <c r="A100" s="107">
        <v>75</v>
      </c>
      <c r="B100" s="6"/>
      <c r="C100" s="6"/>
      <c r="D100" s="155"/>
      <c r="E100" s="18" t="s">
        <v>115</v>
      </c>
      <c r="F100" s="124">
        <v>2199999</v>
      </c>
      <c r="G100" s="94"/>
      <c r="H100" s="43"/>
      <c r="I100" s="43"/>
      <c r="J100" s="39"/>
      <c r="K100" s="42"/>
      <c r="L100" s="41"/>
      <c r="M100" s="117" t="s">
        <v>8</v>
      </c>
    </row>
    <row r="101" spans="1:13" ht="24.75" customHeight="1" thickBot="1">
      <c r="A101" s="227" t="s">
        <v>4</v>
      </c>
      <c r="B101" s="220"/>
      <c r="C101" s="220"/>
      <c r="D101" s="220"/>
      <c r="E101" s="221"/>
      <c r="F101" s="174">
        <v>17991291</v>
      </c>
      <c r="G101" s="26">
        <f t="shared" si="2"/>
        <v>605028</v>
      </c>
      <c r="H101" s="46">
        <f>SUM(H88:H100)</f>
        <v>223549</v>
      </c>
      <c r="I101" s="46">
        <f>SUM(I88:I100)</f>
        <v>0</v>
      </c>
      <c r="J101" s="44"/>
      <c r="K101" s="48">
        <f>SUM(K88:K100)</f>
        <v>0</v>
      </c>
      <c r="L101" s="47">
        <f>SUM(L88:L100)</f>
        <v>381479</v>
      </c>
      <c r="M101" s="122"/>
    </row>
    <row r="102" spans="1:13" ht="29.25" thickBot="1">
      <c r="A102" s="108">
        <v>76</v>
      </c>
      <c r="B102" s="14">
        <v>900</v>
      </c>
      <c r="C102" s="14">
        <v>90015</v>
      </c>
      <c r="D102" s="14">
        <v>6050</v>
      </c>
      <c r="E102" s="17" t="s">
        <v>74</v>
      </c>
      <c r="F102" s="173">
        <v>200000</v>
      </c>
      <c r="G102" s="94">
        <f t="shared" si="2"/>
        <v>200000</v>
      </c>
      <c r="H102" s="50">
        <v>200000</v>
      </c>
      <c r="I102" s="50"/>
      <c r="J102" s="49"/>
      <c r="K102" s="55"/>
      <c r="L102" s="54"/>
      <c r="M102" s="120" t="s">
        <v>8</v>
      </c>
    </row>
    <row r="103" spans="1:13" ht="27" customHeight="1" thickBot="1">
      <c r="A103" s="227" t="s">
        <v>5</v>
      </c>
      <c r="B103" s="220"/>
      <c r="C103" s="220"/>
      <c r="D103" s="220"/>
      <c r="E103" s="221"/>
      <c r="F103" s="174">
        <v>200000</v>
      </c>
      <c r="G103" s="26">
        <f t="shared" si="2"/>
        <v>200000</v>
      </c>
      <c r="H103" s="46">
        <f>H102</f>
        <v>200000</v>
      </c>
      <c r="I103" s="46">
        <f>I102</f>
        <v>0</v>
      </c>
      <c r="J103" s="44"/>
      <c r="K103" s="48"/>
      <c r="L103" s="47"/>
      <c r="M103" s="123"/>
    </row>
    <row r="104" spans="1:13" ht="14.25">
      <c r="A104" s="105">
        <v>77</v>
      </c>
      <c r="B104" s="9">
        <v>900</v>
      </c>
      <c r="C104" s="9">
        <v>90095</v>
      </c>
      <c r="D104" s="154">
        <v>6050</v>
      </c>
      <c r="E104" s="10" t="s">
        <v>75</v>
      </c>
      <c r="F104" s="20">
        <v>400000</v>
      </c>
      <c r="G104" s="21">
        <f t="shared" si="2"/>
        <v>400000</v>
      </c>
      <c r="H104" s="32">
        <v>400000</v>
      </c>
      <c r="I104" s="32"/>
      <c r="J104" s="28"/>
      <c r="K104" s="31"/>
      <c r="L104" s="30"/>
      <c r="M104" s="119" t="s">
        <v>8</v>
      </c>
    </row>
    <row r="105" spans="1:13" ht="28.5">
      <c r="A105" s="106">
        <v>78</v>
      </c>
      <c r="B105" s="13"/>
      <c r="C105" s="13"/>
      <c r="D105" s="13"/>
      <c r="E105" s="16" t="s">
        <v>76</v>
      </c>
      <c r="F105" s="58">
        <v>300086</v>
      </c>
      <c r="G105" s="21"/>
      <c r="H105" s="34"/>
      <c r="I105" s="34"/>
      <c r="J105" s="33"/>
      <c r="K105" s="36"/>
      <c r="L105" s="35"/>
      <c r="M105" s="116" t="s">
        <v>8</v>
      </c>
    </row>
    <row r="106" spans="1:13" ht="14.25">
      <c r="A106" s="106">
        <v>79</v>
      </c>
      <c r="B106" s="13"/>
      <c r="C106" s="13"/>
      <c r="D106" s="13"/>
      <c r="E106" s="15" t="s">
        <v>77</v>
      </c>
      <c r="F106" s="58">
        <v>530000</v>
      </c>
      <c r="G106" s="21">
        <f t="shared" si="2"/>
        <v>530000</v>
      </c>
      <c r="H106" s="34">
        <v>530000</v>
      </c>
      <c r="I106" s="34"/>
      <c r="J106" s="33"/>
      <c r="K106" s="36"/>
      <c r="L106" s="35"/>
      <c r="M106" s="116" t="s">
        <v>8</v>
      </c>
    </row>
    <row r="107" spans="1:13" ht="28.5">
      <c r="A107" s="106">
        <v>80</v>
      </c>
      <c r="B107" s="13"/>
      <c r="C107" s="13"/>
      <c r="D107" s="13"/>
      <c r="E107" s="16" t="s">
        <v>83</v>
      </c>
      <c r="F107" s="58">
        <v>285938</v>
      </c>
      <c r="G107" s="21">
        <f t="shared" si="2"/>
        <v>270000</v>
      </c>
      <c r="H107" s="43">
        <v>270000</v>
      </c>
      <c r="I107" s="43"/>
      <c r="J107" s="39"/>
      <c r="K107" s="42"/>
      <c r="L107" s="41"/>
      <c r="M107" s="116" t="s">
        <v>8</v>
      </c>
    </row>
    <row r="108" spans="1:13" ht="28.5">
      <c r="A108" s="101">
        <v>81</v>
      </c>
      <c r="B108" s="88"/>
      <c r="C108" s="88"/>
      <c r="D108" s="13"/>
      <c r="E108" s="16" t="s">
        <v>89</v>
      </c>
      <c r="F108" s="58">
        <v>60132</v>
      </c>
      <c r="G108" s="21">
        <f t="shared" si="2"/>
        <v>60000</v>
      </c>
      <c r="H108" s="43">
        <v>60000</v>
      </c>
      <c r="I108" s="43"/>
      <c r="J108" s="39"/>
      <c r="K108" s="42"/>
      <c r="L108" s="41"/>
      <c r="M108" s="116" t="s">
        <v>8</v>
      </c>
    </row>
    <row r="109" spans="1:13" ht="28.5">
      <c r="A109" s="101">
        <v>82</v>
      </c>
      <c r="B109" s="88"/>
      <c r="C109" s="88"/>
      <c r="D109" s="13"/>
      <c r="E109" s="16" t="s">
        <v>96</v>
      </c>
      <c r="F109" s="58">
        <v>1025000</v>
      </c>
      <c r="G109" s="21">
        <f t="shared" si="2"/>
        <v>25000</v>
      </c>
      <c r="H109" s="43">
        <v>25000</v>
      </c>
      <c r="I109" s="43"/>
      <c r="J109" s="39"/>
      <c r="K109" s="42"/>
      <c r="L109" s="41"/>
      <c r="M109" s="116" t="s">
        <v>8</v>
      </c>
    </row>
    <row r="110" spans="1:13" ht="28.5">
      <c r="A110" s="101">
        <v>83</v>
      </c>
      <c r="B110" s="88"/>
      <c r="C110" s="88"/>
      <c r="D110" s="13"/>
      <c r="E110" s="16" t="s">
        <v>90</v>
      </c>
      <c r="F110" s="58">
        <v>1035000</v>
      </c>
      <c r="G110" s="21">
        <f t="shared" si="2"/>
        <v>35000</v>
      </c>
      <c r="H110" s="43">
        <v>35000</v>
      </c>
      <c r="I110" s="43"/>
      <c r="J110" s="39"/>
      <c r="K110" s="42"/>
      <c r="L110" s="41"/>
      <c r="M110" s="116" t="s">
        <v>8</v>
      </c>
    </row>
    <row r="111" spans="1:13" ht="57">
      <c r="A111" s="112">
        <v>84</v>
      </c>
      <c r="B111" s="89"/>
      <c r="C111" s="89"/>
      <c r="D111" s="13"/>
      <c r="E111" s="16" t="s">
        <v>91</v>
      </c>
      <c r="F111" s="58">
        <v>100000</v>
      </c>
      <c r="G111" s="141">
        <f t="shared" si="2"/>
        <v>100000</v>
      </c>
      <c r="H111" s="43">
        <v>100000</v>
      </c>
      <c r="I111" s="43"/>
      <c r="J111" s="39"/>
      <c r="K111" s="42"/>
      <c r="L111" s="41"/>
      <c r="M111" s="116" t="s">
        <v>8</v>
      </c>
    </row>
    <row r="112" spans="1:13" ht="29.25" thickBot="1">
      <c r="A112" s="112">
        <v>85</v>
      </c>
      <c r="B112" s="89"/>
      <c r="C112" s="89"/>
      <c r="D112" s="155"/>
      <c r="E112" s="16" t="s">
        <v>78</v>
      </c>
      <c r="F112" s="124">
        <v>25000</v>
      </c>
      <c r="G112" s="94">
        <f t="shared" si="2"/>
        <v>25000</v>
      </c>
      <c r="H112" s="43">
        <v>25000</v>
      </c>
      <c r="I112" s="43"/>
      <c r="J112" s="39"/>
      <c r="K112" s="42"/>
      <c r="L112" s="41"/>
      <c r="M112" s="117" t="s">
        <v>8</v>
      </c>
    </row>
    <row r="113" spans="1:13" ht="22.5" customHeight="1" thickBot="1">
      <c r="A113" s="219" t="s">
        <v>6</v>
      </c>
      <c r="B113" s="220"/>
      <c r="C113" s="220"/>
      <c r="D113" s="220"/>
      <c r="E113" s="221"/>
      <c r="F113" s="174">
        <f>SUM(F104:F112)</f>
        <v>3761156</v>
      </c>
      <c r="G113" s="26">
        <f t="shared" si="2"/>
        <v>1445000</v>
      </c>
      <c r="H113" s="46">
        <f aca="true" t="shared" si="3" ref="H113:M113">SUM(H104:H112)</f>
        <v>1445000</v>
      </c>
      <c r="I113" s="46">
        <f t="shared" si="3"/>
        <v>0</v>
      </c>
      <c r="J113" s="44"/>
      <c r="K113" s="48">
        <f t="shared" si="3"/>
        <v>0</v>
      </c>
      <c r="L113" s="47">
        <f t="shared" si="3"/>
        <v>0</v>
      </c>
      <c r="M113" s="123">
        <f t="shared" si="3"/>
        <v>0</v>
      </c>
    </row>
    <row r="114" spans="1:13" ht="35.25" customHeight="1" thickBot="1">
      <c r="A114" s="108">
        <v>86</v>
      </c>
      <c r="B114" s="154">
        <v>921</v>
      </c>
      <c r="C114" s="154">
        <v>92109</v>
      </c>
      <c r="D114" s="169">
        <v>6050</v>
      </c>
      <c r="E114" s="7" t="s">
        <v>79</v>
      </c>
      <c r="F114" s="23">
        <v>2025000</v>
      </c>
      <c r="G114" s="94">
        <f t="shared" si="2"/>
        <v>25000</v>
      </c>
      <c r="H114" s="50">
        <v>25000</v>
      </c>
      <c r="I114" s="50"/>
      <c r="J114" s="49"/>
      <c r="K114" s="55"/>
      <c r="L114" s="54"/>
      <c r="M114" s="120" t="s">
        <v>8</v>
      </c>
    </row>
    <row r="115" spans="1:13" ht="22.5" customHeight="1" thickBot="1">
      <c r="A115" s="219" t="s">
        <v>12</v>
      </c>
      <c r="B115" s="225"/>
      <c r="C115" s="225"/>
      <c r="D115" s="225"/>
      <c r="E115" s="226"/>
      <c r="F115" s="174">
        <f>SUM(F114)</f>
        <v>2025000</v>
      </c>
      <c r="G115" s="205">
        <f t="shared" si="2"/>
        <v>25000</v>
      </c>
      <c r="H115" s="46">
        <f>SUM(H114:H114)</f>
        <v>25000</v>
      </c>
      <c r="I115" s="46">
        <f>SUM(I114:I114)</f>
        <v>0</v>
      </c>
      <c r="J115" s="44"/>
      <c r="K115" s="48">
        <f>SUM(K114:K114)</f>
        <v>0</v>
      </c>
      <c r="L115" s="47">
        <f>SUM(L114:L114)</f>
        <v>0</v>
      </c>
      <c r="M115" s="157"/>
    </row>
    <row r="116" spans="1:13" ht="35.25" customHeight="1" thickBot="1">
      <c r="A116" s="134">
        <v>87</v>
      </c>
      <c r="B116" s="135">
        <v>926</v>
      </c>
      <c r="C116" s="135">
        <v>92601</v>
      </c>
      <c r="D116" s="136">
        <v>6050</v>
      </c>
      <c r="E116" s="137" t="s">
        <v>80</v>
      </c>
      <c r="F116" s="138">
        <v>2257117</v>
      </c>
      <c r="G116" s="94">
        <f t="shared" si="2"/>
        <v>75000</v>
      </c>
      <c r="H116" s="56">
        <v>75000</v>
      </c>
      <c r="I116" s="56">
        <v>0</v>
      </c>
      <c r="J116" s="63"/>
      <c r="K116" s="48"/>
      <c r="L116" s="139"/>
      <c r="M116" s="158" t="s">
        <v>8</v>
      </c>
    </row>
    <row r="117" spans="1:13" ht="50.25" customHeight="1" thickBot="1">
      <c r="A117" s="134">
        <v>88</v>
      </c>
      <c r="B117" s="135"/>
      <c r="C117" s="212"/>
      <c r="D117" s="208">
        <v>6050</v>
      </c>
      <c r="E117" s="137" t="s">
        <v>125</v>
      </c>
      <c r="F117" s="211">
        <v>705000</v>
      </c>
      <c r="G117" s="94">
        <f t="shared" si="2"/>
        <v>705000</v>
      </c>
      <c r="H117" s="132">
        <v>705000</v>
      </c>
      <c r="I117" s="132">
        <v>0</v>
      </c>
      <c r="J117" s="131"/>
      <c r="K117" s="209"/>
      <c r="L117" s="156"/>
      <c r="M117" s="210"/>
    </row>
    <row r="118" spans="1:13" ht="22.5" customHeight="1" thickBot="1">
      <c r="A118" s="241" t="s">
        <v>9</v>
      </c>
      <c r="B118" s="242"/>
      <c r="C118" s="242"/>
      <c r="D118" s="242"/>
      <c r="E118" s="130"/>
      <c r="F118" s="175">
        <f>SUM(F116:F117)</f>
        <v>2962117</v>
      </c>
      <c r="G118" s="205">
        <f t="shared" si="2"/>
        <v>780000</v>
      </c>
      <c r="H118" s="213">
        <f>SUM(H116:H117)</f>
        <v>780000</v>
      </c>
      <c r="I118" s="132">
        <f>SUM(I116:I117)</f>
        <v>0</v>
      </c>
      <c r="J118" s="131"/>
      <c r="K118" s="133">
        <f>SUM(K116)</f>
        <v>0</v>
      </c>
      <c r="L118" s="156">
        <f>SUM(L116)</f>
        <v>0</v>
      </c>
      <c r="M118" s="159"/>
    </row>
    <row r="119" spans="1:17" ht="32.25" customHeight="1" thickBot="1">
      <c r="A119" s="113"/>
      <c r="B119" s="114"/>
      <c r="C119" s="115"/>
      <c r="D119" s="217" t="s">
        <v>0</v>
      </c>
      <c r="E119" s="218"/>
      <c r="F119" s="44">
        <f aca="true" t="shared" si="4" ref="F119:L119">F17+F57+F59+F62+F68+F70+F79+F85+F81+F83+F101+F103+F113+F115+F118+F87+F55</f>
        <v>86428588</v>
      </c>
      <c r="G119" s="44">
        <f t="shared" si="4"/>
        <v>11565644</v>
      </c>
      <c r="H119" s="44">
        <f t="shared" si="4"/>
        <v>8915793</v>
      </c>
      <c r="I119" s="44">
        <f t="shared" si="4"/>
        <v>0</v>
      </c>
      <c r="J119" s="44">
        <f t="shared" si="4"/>
        <v>0</v>
      </c>
      <c r="K119" s="48">
        <f t="shared" si="4"/>
        <v>0</v>
      </c>
      <c r="L119" s="44">
        <f t="shared" si="4"/>
        <v>2649851</v>
      </c>
      <c r="M119" s="47">
        <f>M17+M57+M59+M62+M68+M70+M79+M85+M81+M83+M101+M103+M113+M115+M118</f>
        <v>0</v>
      </c>
      <c r="N119" s="3"/>
      <c r="O119" s="64"/>
      <c r="P119" s="3"/>
      <c r="Q119" s="3"/>
    </row>
    <row r="120" spans="4:13" ht="12.75">
      <c r="D120" s="4"/>
      <c r="E120" s="5"/>
      <c r="F120" s="125"/>
      <c r="G120" s="5"/>
      <c r="H120" s="5"/>
      <c r="I120" s="5"/>
      <c r="J120" s="5"/>
      <c r="K120" s="5"/>
      <c r="L120" s="5"/>
      <c r="M120" s="5"/>
    </row>
    <row r="121" spans="4:13" ht="14.25" customHeight="1">
      <c r="D121" s="4"/>
      <c r="E121" s="5"/>
      <c r="F121" s="140"/>
      <c r="G121" s="5"/>
      <c r="H121" s="5"/>
      <c r="I121" s="5"/>
      <c r="J121" s="5"/>
      <c r="K121" s="5"/>
      <c r="L121" s="5"/>
      <c r="M121" s="5"/>
    </row>
    <row r="122" spans="4:13" ht="14.25" customHeight="1">
      <c r="D122" s="4"/>
      <c r="E122" s="5"/>
      <c r="F122" s="5"/>
      <c r="G122" s="5"/>
      <c r="H122" s="5"/>
      <c r="I122" s="5"/>
      <c r="J122" s="5"/>
      <c r="K122" s="5"/>
      <c r="L122" s="5"/>
      <c r="M122" s="5"/>
    </row>
    <row r="123" spans="4:13" ht="18" customHeight="1">
      <c r="D123" s="4"/>
      <c r="E123" s="5"/>
      <c r="F123" s="5"/>
      <c r="G123" s="5"/>
      <c r="H123" s="5"/>
      <c r="I123" s="5"/>
      <c r="J123" s="5"/>
      <c r="K123" s="170" t="s">
        <v>109</v>
      </c>
      <c r="L123" s="170"/>
      <c r="M123" s="5"/>
    </row>
    <row r="124" spans="4:13" ht="15">
      <c r="D124" s="4"/>
      <c r="E124" s="5"/>
      <c r="F124" s="5"/>
      <c r="G124" s="5"/>
      <c r="H124" s="5"/>
      <c r="I124" s="5"/>
      <c r="J124" s="5"/>
      <c r="K124" s="170"/>
      <c r="L124" s="170"/>
      <c r="M124" s="5"/>
    </row>
    <row r="125" spans="4:13" ht="15">
      <c r="D125" s="4"/>
      <c r="E125" s="5"/>
      <c r="F125" s="5"/>
      <c r="G125" s="5"/>
      <c r="H125" s="5"/>
      <c r="I125" s="5"/>
      <c r="J125" s="5"/>
      <c r="K125" s="170"/>
      <c r="L125" s="170"/>
      <c r="M125" s="5"/>
    </row>
    <row r="126" spans="4:13" ht="15">
      <c r="D126" s="4"/>
      <c r="E126" s="5"/>
      <c r="F126" s="5"/>
      <c r="G126" s="5"/>
      <c r="H126" s="5"/>
      <c r="I126" s="5"/>
      <c r="J126" s="5"/>
      <c r="K126" s="170" t="s">
        <v>110</v>
      </c>
      <c r="L126" s="170"/>
      <c r="M126" s="5"/>
    </row>
    <row r="127" spans="11:12" ht="15">
      <c r="K127" s="170"/>
      <c r="L127" s="170"/>
    </row>
  </sheetData>
  <mergeCells count="28">
    <mergeCell ref="A6:L6"/>
    <mergeCell ref="A115:E115"/>
    <mergeCell ref="A118:D118"/>
    <mergeCell ref="A101:E101"/>
    <mergeCell ref="A103:E103"/>
    <mergeCell ref="A113:E113"/>
    <mergeCell ref="D10:D12"/>
    <mergeCell ref="J13:K13"/>
    <mergeCell ref="A85:E85"/>
    <mergeCell ref="A10:A12"/>
    <mergeCell ref="M10:M12"/>
    <mergeCell ref="F10:F12"/>
    <mergeCell ref="G11:G12"/>
    <mergeCell ref="H11:L11"/>
    <mergeCell ref="G10:L10"/>
    <mergeCell ref="J12:K12"/>
    <mergeCell ref="E10:E12"/>
    <mergeCell ref="A17:E17"/>
    <mergeCell ref="A59:E59"/>
    <mergeCell ref="B10:B12"/>
    <mergeCell ref="C10:C12"/>
    <mergeCell ref="D119:E119"/>
    <mergeCell ref="A62:E62"/>
    <mergeCell ref="A68:E68"/>
    <mergeCell ref="A70:E70"/>
    <mergeCell ref="A79:E79"/>
    <mergeCell ref="A81:E81"/>
    <mergeCell ref="A83:E83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2007-03-30T11:34:41Z</cp:lastPrinted>
  <dcterms:created xsi:type="dcterms:W3CDTF">2000-11-14T08:39:01Z</dcterms:created>
  <dcterms:modified xsi:type="dcterms:W3CDTF">2007-03-30T11:34:43Z</dcterms:modified>
  <cp:category/>
  <cp:version/>
  <cp:contentType/>
  <cp:contentStatus/>
</cp:coreProperties>
</file>