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<sst xmlns="http://schemas.openxmlformats.org/spreadsheetml/2006/main" count="155" uniqueCount="91">
  <si>
    <t>Klasyfikacja budżet.</t>
  </si>
  <si>
    <t>Treść</t>
  </si>
  <si>
    <t>Dział</t>
  </si>
  <si>
    <t>Rozdz.</t>
  </si>
  <si>
    <t>Par.</t>
  </si>
  <si>
    <t>Wydatki inwestycyjne jednostek budżetowych</t>
  </si>
  <si>
    <t>4210</t>
  </si>
  <si>
    <t>Zakup materiałów i wyposażenia</t>
  </si>
  <si>
    <t>4300</t>
  </si>
  <si>
    <t>Zakup usług pozostałych</t>
  </si>
  <si>
    <t>Drogi publiczne gminne</t>
  </si>
  <si>
    <t>4270</t>
  </si>
  <si>
    <t>Zakup usług remontowych</t>
  </si>
  <si>
    <t>6060</t>
  </si>
  <si>
    <t>Wydatki na zakupy inwestycyjne jedn.budżet.</t>
  </si>
  <si>
    <t>Pozostała działalność</t>
  </si>
  <si>
    <t>Administracja publiczna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</si>
  <si>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</si>
  <si>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</si>
  <si>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</si>
  <si>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</si>
  <si>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</si>
  <si>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Urzędy gmin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</si>
  <si>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</si>
  <si>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</si>
  <si>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</si>
  <si>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</si>
  <si>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</si>
  <si>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</si>
  <si>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</si>
  <si>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</si>
  <si>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</si>
  <si>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</si>
  <si>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</si>
  <si>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</si>
  <si>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</si>
  <si>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</si>
  <si>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</si>
  <si>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</si>
  <si>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</si>
  <si>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</si>
  <si>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</si>
  <si>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</si>
  <si>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</si>
  <si>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</si>
  <si>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</si>
  <si>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</si>
  <si>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</si>
  <si>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</si>
  <si>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</si>
  <si>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</si>
  <si>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</si>
  <si>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</si>
  <si>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</si>
  <si>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</si>
  <si>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Pomoc Społeczna</t>
  </si>
  <si>
    <t>Razem plan na 2005</t>
  </si>
  <si>
    <t>Załącznik Nr 2</t>
  </si>
  <si>
    <t>Rady Miejskiej w Wyszkowie</t>
  </si>
  <si>
    <t>Przewodniczący Rady</t>
  </si>
  <si>
    <t>Wojciech Chodkowski</t>
  </si>
  <si>
    <t>Zmniejszenia</t>
  </si>
  <si>
    <t>Zwiększenia</t>
  </si>
  <si>
    <t>Zmiana plan wydatków budżetu gminy na 2005 rok.</t>
  </si>
  <si>
    <t>Gimnazja</t>
  </si>
  <si>
    <t>Ochrona zdrowia</t>
  </si>
  <si>
    <t>Kultura i ochrona dziedzictwa narodowego</t>
  </si>
  <si>
    <t>Kultura fizyczna i sport</t>
  </si>
  <si>
    <t xml:space="preserve">Zakup usług pozostałych </t>
  </si>
  <si>
    <t>z dnia 31 marca 2005r.</t>
  </si>
  <si>
    <t>Transport i łączność</t>
  </si>
  <si>
    <t>Wydatki na zakupy inwestycyjne jednostek budżetowych</t>
  </si>
  <si>
    <t>4140</t>
  </si>
  <si>
    <t>Wpłaty na Państw.Fundusz Reh.Osób Niepełnospr.</t>
  </si>
  <si>
    <t>6210</t>
  </si>
  <si>
    <t xml:space="preserve">Dotacja celowa z budżetu na finansowanie lub dofinansowanie kosztów realizacji inwestycji i zakupów inwestycyjnych zakładów budżetowych     </t>
  </si>
  <si>
    <t>Dowożenie uczniów do szkół</t>
  </si>
  <si>
    <t>Zespoły ekonomiczno-administracyjne szkół</t>
  </si>
  <si>
    <t>4580</t>
  </si>
  <si>
    <t>Pozostałe odsetki</t>
  </si>
  <si>
    <t>Świadczenia rodzinne oraz składki na ubezpieczenia emerytalne i rentowe z ubezpieczenia społecznego</t>
  </si>
  <si>
    <t>Wynagrodzenia bezosobowe</t>
  </si>
  <si>
    <t>Ośrodki pomocy społecznej</t>
  </si>
  <si>
    <t>Świadczenia społeczne</t>
  </si>
  <si>
    <t>Edukacyjna opieka wychowawcza</t>
  </si>
  <si>
    <t>Świetlice szkolne</t>
  </si>
  <si>
    <t>Zakup środków żywności</t>
  </si>
  <si>
    <t>Odpisy na zakładowy fundusz świadczeń socj.</t>
  </si>
  <si>
    <t>Domy i ośrodki kultury, świetlice i kluby</t>
  </si>
  <si>
    <t>Instytucje kultury fizycznej</t>
  </si>
  <si>
    <t>do Uchwały Nr XXXIII/12/2005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</si>
</sst>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4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u val="single"/>
      <sz val="11"/>
      <name val="Arial"/>
      <family val="0"/>
    </font>
    <font>
      <b/>
      <sz val="11"/>
      <name val="Arial"/>
      <family val="0"/>
    </font>
    <font>
      <b/>
      <u val="single"/>
      <sz val="11"/>
      <color indexed="8"/>
      <name val="Arial CE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double"/>
      <right style="thin"/>
      <top>
        <color indexed="8"/>
      </top>
      <bottom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49" fontId="6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49" fontId="7" fillId="0" borderId="1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1" xfId="0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49" fontId="6" fillId="0" borderId="1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13" xfId="0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" xfId="0" applyFont="1" applyBorder="1" applyAlignment="1">
      <alignment wrapText="1"/>
    </xf>
    <xf numFmtId="3" fontId="6" fillId="0" borderId="0" xfId="0" applyFont="1" applyBorder="1" applyAlignment="1">
      <alignment horizontal="right"/>
    </xf>
    <xf numFmtId="3" fontId="6" fillId="0" borderId="16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3" fontId="7" fillId="0" borderId="16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5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8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4" xfId="0" applyFont="1" applyBorder="1" applyAlignment="1">
      <alignment/>
    </xf>
    <xf numFmtId="3" fontId="8" fillId="0" borderId="28" xfId="0" applyFont="1" applyBorder="1" applyAlignment="1">
      <alignment horizontal="right"/>
    </xf>
    <xf numFmtId="3" fontId="8" fillId="0" borderId="24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7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8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6" fillId="0" borderId="28" xfId="0" applyFont="1" applyBorder="1" applyAlignment="1">
      <alignment horizontal="right"/>
    </xf>
    <xf numFmtId="3" fontId="7" fillId="0" borderId="2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11" fillId="0" borderId="13" xfId="0" applyFont="1" applyBorder="1" applyAlignment="1">
      <alignment wrapText="1"/>
    </xf>
    <xf numFmtId="3" fontId="11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right"/>
    </xf>
    <xf numFmtId="49" fontId="7" fillId="0" borderId="20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3" fontId="7" fillId="0" borderId="30" xfId="0" applyFont="1" applyBorder="1" applyAlignment="1">
      <alignment horizontal="right"/>
    </xf>
    <xf numFmtId="3" fontId="7" fillId="0" borderId="3" xfId="0" applyFont="1" applyBorder="1" applyAlignment="1">
      <alignment horizontal="right"/>
    </xf>
    <xf numFmtId="3" fontId="7" fillId="0" borderId="30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49" fontId="6" fillId="0" borderId="10" xfId="0" applyFont="1" applyBorder="1" applyAlignment="1">
      <alignment horizontal="center"/>
    </xf>
    <xf numFmtId="3" fontId="6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49" fontId="6" fillId="0" borderId="32" xfId="0" applyFont="1" applyBorder="1" applyAlignment="1">
      <alignment horizontal="center"/>
    </xf>
    <xf numFmtId="0" fontId="6" fillId="0" borderId="33" xfId="0" applyFont="1" applyBorder="1" applyAlignment="1">
      <alignment wrapText="1"/>
    </xf>
    <xf numFmtId="3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3" fontId="6" fillId="0" borderId="36" xfId="0" applyFont="1" applyBorder="1" applyAlignment="1">
      <alignment horizontal="right"/>
    </xf>
    <xf numFmtId="3" fontId="6" fillId="0" borderId="2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3" fontId="8" fillId="0" borderId="11" xfId="0" applyFont="1" applyBorder="1" applyAlignment="1">
      <alignment horizontal="right"/>
    </xf>
    <xf numFmtId="3" fontId="8" fillId="0" borderId="1" xfId="0" applyFont="1" applyBorder="1" applyAlignment="1">
      <alignment horizontal="right"/>
    </xf>
    <xf numFmtId="3" fontId="8" fillId="0" borderId="16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3" fontId="6" fillId="0" borderId="15" xfId="0" applyFont="1" applyBorder="1" applyAlignment="1">
      <alignment horizontal="right"/>
    </xf>
    <xf numFmtId="3" fontId="9" fillId="0" borderId="38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9" fillId="0" borderId="39" xfId="0" applyFont="1" applyBorder="1" applyAlignment="1">
      <alignment/>
    </xf>
    <xf numFmtId="3" fontId="8" fillId="0" borderId="30" xfId="0" applyFont="1" applyBorder="1" applyAlignment="1">
      <alignment horizontal="right"/>
    </xf>
    <xf numFmtId="49" fontId="6" fillId="0" borderId="22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4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3" fontId="8" fillId="0" borderId="41" xfId="0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1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6" fillId="0" borderId="21" xfId="0" applyFont="1" applyBorder="1" applyAlignment="1">
      <alignment wrapText="1"/>
    </xf>
    <xf numFmtId="3" fontId="9" fillId="0" borderId="42" xfId="0" applyNumberFormat="1" applyFont="1" applyBorder="1" applyAlignment="1">
      <alignment/>
    </xf>
    <xf numFmtId="3" fontId="6" fillId="0" borderId="39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49" fontId="7" fillId="0" borderId="22" xfId="0" applyFont="1" applyBorder="1" applyAlignment="1">
      <alignment/>
    </xf>
    <xf numFmtId="0" fontId="9" fillId="0" borderId="43" xfId="0" applyFont="1" applyBorder="1" applyAlignment="1">
      <alignment/>
    </xf>
    <xf numFmtId="3" fontId="6" fillId="0" borderId="44" xfId="0" applyFont="1" applyBorder="1" applyAlignment="1">
      <alignment horizontal="right"/>
    </xf>
    <xf numFmtId="3" fontId="9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46" xfId="0" applyFont="1" applyBorder="1" applyAlignment="1">
      <alignment/>
    </xf>
    <xf numFmtId="3" fontId="11" fillId="0" borderId="47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0" fontId="7" fillId="0" borderId="13" xfId="0" applyFont="1" applyBorder="1" applyAlignment="1">
      <alignment/>
    </xf>
    <xf numFmtId="49" fontId="7" fillId="0" borderId="46" xfId="0" applyFont="1" applyBorder="1" applyAlignment="1">
      <alignment/>
    </xf>
    <xf numFmtId="0" fontId="10" fillId="0" borderId="2" xfId="0" applyFont="1" applyBorder="1" applyAlignment="1">
      <alignment/>
    </xf>
    <xf numFmtId="3" fontId="7" fillId="0" borderId="19" xfId="0" applyFont="1" applyBorder="1" applyAlignment="1">
      <alignment horizontal="right"/>
    </xf>
    <xf numFmtId="0" fontId="6" fillId="0" borderId="13" xfId="0" applyFont="1" applyBorder="1" applyAlignment="1">
      <alignment/>
    </xf>
    <xf numFmtId="49" fontId="6" fillId="0" borderId="46" xfId="0" applyFont="1" applyBorder="1" applyAlignment="1">
      <alignment/>
    </xf>
    <xf numFmtId="0" fontId="6" fillId="0" borderId="13" xfId="0" applyFont="1" applyBorder="1" applyAlignment="1">
      <alignment wrapText="1"/>
    </xf>
    <xf numFmtId="0" fontId="7" fillId="0" borderId="35" xfId="0" applyFont="1" applyBorder="1" applyAlignment="1">
      <alignment/>
    </xf>
    <xf numFmtId="49" fontId="7" fillId="0" borderId="49" xfId="0" applyFont="1" applyBorder="1" applyAlignment="1">
      <alignment/>
    </xf>
    <xf numFmtId="3" fontId="6" fillId="0" borderId="5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0" fontId="6" fillId="0" borderId="53" xfId="0" applyFont="1" applyBorder="1" applyAlignment="1">
      <alignment/>
    </xf>
    <xf numFmtId="3" fontId="8" fillId="0" borderId="15" xfId="0" applyFont="1" applyBorder="1" applyAlignment="1">
      <alignment horizontal="right"/>
    </xf>
    <xf numFmtId="3" fontId="12" fillId="0" borderId="15" xfId="0" applyFont="1" applyBorder="1" applyAlignment="1">
      <alignment horizontal="right"/>
    </xf>
    <xf numFmtId="3" fontId="7" fillId="0" borderId="15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8" fillId="0" borderId="57" xfId="0" applyFont="1" applyBorder="1" applyAlignment="1">
      <alignment/>
    </xf>
    <xf numFmtId="3" fontId="8" fillId="0" borderId="58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3" fontId="8" fillId="0" borderId="6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Font="1" applyBorder="1" applyAlignment="1">
      <alignment horizontal="right"/>
    </xf>
    <xf numFmtId="3" fontId="10" fillId="0" borderId="14" xfId="0" applyNumberFormat="1" applyFont="1" applyBorder="1" applyAlignment="1">
      <alignment/>
    </xf>
    <xf numFmtId="3" fontId="7" fillId="0" borderId="61" xfId="0" applyNumberFormat="1" applyFont="1" applyBorder="1" applyAlignment="1">
      <alignment horizontal="right"/>
    </xf>
    <xf numFmtId="3" fontId="6" fillId="0" borderId="51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8" fillId="0" borderId="62" xfId="0" applyNumberFormat="1" applyFont="1" applyBorder="1" applyAlignment="1">
      <alignment horizontal="right"/>
    </xf>
    <xf numFmtId="3" fontId="11" fillId="0" borderId="6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67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0" borderId="3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5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11" fillId="0" borderId="15" xfId="0" applyNumberFormat="1" applyFont="1" applyBorder="1" applyAlignment="1">
      <alignment wrapText="1"/>
    </xf>
    <xf numFmtId="3" fontId="8" fillId="0" borderId="19" xfId="0" applyNumberFormat="1" applyFont="1" applyBorder="1" applyAlignment="1">
      <alignment vertical="center" wrapText="1"/>
    </xf>
    <xf numFmtId="0" fontId="7" fillId="0" borderId="15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93"/>
  <sheetViews>
    <sheetView tabSelected="1" zoomScale="75" zoomScaleNormal="75" workbookViewId="0" topLeftCell="E1">
      <selection activeCell="L6" sqref="L6"/>
    </sheetView>
  </sheetViews>
  <sheetFormatPr defaultColWidth="9.140625" defaultRowHeight="12.75"/>
  <cols>
    <col min="1" max="1" width="4.57421875" style="219" customWidth="1"/>
    <col min="2" max="2" width="7.140625" style="219" customWidth="1"/>
    <col min="3" max="3" width="6.421875" style="219" customWidth="1"/>
    <col min="4" max="4" width="53.57421875" style="219" customWidth="1"/>
    <col min="5" max="5" width="15.28125" style="219" customWidth="1"/>
    <col min="6" max="6" width="13.00390625" style="219" customWidth="1"/>
    <col min="7" max="7" width="12.28125" style="219" customWidth="1"/>
    <col min="8" max="8" width="17.28125" style="219" customWidth="1"/>
    <col min="9" max="9" width="15.28125" style="219" customWidth="1"/>
    <col min="10" max="10" width="12.57421875" style="219" customWidth="1"/>
    <col min="11" max="16384" width="9.140625" style="219" customWidth="1"/>
  </cols>
  <sheetData>
    <row r="1" spans="1:10" ht="14.25">
      <c r="A1" s="215"/>
      <c r="B1" s="215"/>
      <c r="C1" s="215"/>
      <c r="D1" s="216"/>
      <c r="E1" s="217"/>
      <c r="F1" s="217"/>
      <c r="G1" s="218"/>
      <c r="I1" s="217" t="s">
        <v>57</v>
      </c>
      <c r="J1" s="218"/>
    </row>
    <row r="2" spans="1:10" ht="14.25">
      <c r="A2" s="215"/>
      <c r="B2" s="215"/>
      <c r="C2" s="215"/>
      <c r="D2" s="216"/>
      <c r="E2" s="217"/>
      <c r="F2" s="217"/>
      <c r="G2" s="218"/>
      <c r="I2" s="217" t="s">
        <v>90</v>
      </c>
      <c r="J2" s="218"/>
    </row>
    <row r="3" spans="1:10" ht="14.25">
      <c r="A3" s="215"/>
      <c r="B3" s="215"/>
      <c r="C3" s="215"/>
      <c r="D3" s="216"/>
      <c r="E3" s="217"/>
      <c r="F3" s="217"/>
      <c r="G3" s="218"/>
      <c r="I3" s="217" t="s">
        <v>58</v>
      </c>
      <c r="J3" s="218"/>
    </row>
    <row r="4" spans="1:10" ht="14.25">
      <c r="A4" s="215"/>
      <c r="B4" s="215"/>
      <c r="C4" s="215"/>
      <c r="D4" s="216"/>
      <c r="E4" s="217"/>
      <c r="F4" s="217"/>
      <c r="G4" s="218"/>
      <c r="I4" s="217" t="s">
        <v>69</v>
      </c>
      <c r="J4" s="218"/>
    </row>
    <row r="5" spans="1:10" ht="14.25">
      <c r="A5" s="215"/>
      <c r="B5" s="215"/>
      <c r="C5" s="215"/>
      <c r="D5" s="220"/>
      <c r="E5" s="221"/>
      <c r="F5" s="221"/>
      <c r="G5" s="222"/>
      <c r="I5" s="221"/>
      <c r="J5" s="222"/>
    </row>
    <row r="6" spans="1:9" ht="15.75">
      <c r="A6" s="263" t="s">
        <v>63</v>
      </c>
      <c r="B6" s="264"/>
      <c r="C6" s="264"/>
      <c r="D6" s="264"/>
      <c r="E6" s="264"/>
      <c r="F6" s="264"/>
      <c r="G6" s="265"/>
      <c r="H6" s="265"/>
      <c r="I6" s="265"/>
    </row>
    <row r="7" spans="1:7" ht="15">
      <c r="A7" s="223"/>
      <c r="B7" s="223"/>
      <c r="C7" s="223"/>
      <c r="D7" s="223"/>
      <c r="E7" s="223"/>
      <c r="F7" s="223"/>
      <c r="G7" s="224"/>
    </row>
    <row r="8" spans="1:7" ht="14.25">
      <c r="A8" s="225"/>
      <c r="B8" s="225"/>
      <c r="C8" s="225"/>
      <c r="D8" s="225"/>
      <c r="E8" s="225"/>
      <c r="F8" s="225"/>
      <c r="G8" s="226"/>
    </row>
    <row r="9" spans="1:10" ht="13.5" customHeight="1" thickBot="1">
      <c r="A9" s="227" t="s">
        <v>0</v>
      </c>
      <c r="B9" s="227"/>
      <c r="C9" s="228"/>
      <c r="D9" s="261" t="s">
        <v>1</v>
      </c>
      <c r="E9" s="258" t="s">
        <v>61</v>
      </c>
      <c r="F9" s="258"/>
      <c r="G9" s="259"/>
      <c r="H9" s="258" t="s">
        <v>62</v>
      </c>
      <c r="I9" s="258"/>
      <c r="J9" s="260"/>
    </row>
    <row r="10" spans="1:228" ht="43.5" customHeight="1" thickTop="1">
      <c r="A10" s="227" t="s">
        <v>2</v>
      </c>
      <c r="B10" s="229" t="s">
        <v>3</v>
      </c>
      <c r="C10" s="230" t="s">
        <v>4</v>
      </c>
      <c r="D10" s="262"/>
      <c r="E10" s="231" t="s">
        <v>47</v>
      </c>
      <c r="F10" s="232" t="s">
        <v>48</v>
      </c>
      <c r="G10" s="233" t="s">
        <v>56</v>
      </c>
      <c r="H10" s="234" t="s">
        <v>47</v>
      </c>
      <c r="I10" s="232" t="s">
        <v>48</v>
      </c>
      <c r="J10" s="235" t="s">
        <v>56</v>
      </c>
      <c r="K10" s="236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</row>
    <row r="11" spans="1:228" ht="18.75" customHeight="1">
      <c r="A11" s="160">
        <v>600</v>
      </c>
      <c r="B11" s="109"/>
      <c r="C11" s="110"/>
      <c r="D11" s="111" t="s">
        <v>70</v>
      </c>
      <c r="E11" s="254">
        <f>SUM(E12)</f>
        <v>20441</v>
      </c>
      <c r="F11" s="254">
        <f>SUM(F12)</f>
        <v>0</v>
      </c>
      <c r="G11" s="255">
        <f>SUM(E11:F11)</f>
        <v>20441</v>
      </c>
      <c r="H11" s="113">
        <f>SUM(H12)</f>
        <v>50117</v>
      </c>
      <c r="I11" s="112"/>
      <c r="J11" s="114">
        <f>SUM(H11:I11)</f>
        <v>50117</v>
      </c>
      <c r="K11" s="238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  <c r="HG11" s="237"/>
      <c r="HH11" s="237"/>
      <c r="HI11" s="237"/>
      <c r="HJ11" s="237"/>
      <c r="HK11" s="237"/>
      <c r="HL11" s="237"/>
      <c r="HM11" s="237"/>
      <c r="HN11" s="237"/>
      <c r="HO11" s="237"/>
      <c r="HP11" s="237"/>
      <c r="HQ11" s="237"/>
      <c r="HR11" s="237"/>
      <c r="HS11" s="237"/>
      <c r="HT11" s="237"/>
    </row>
    <row r="12" spans="1:10" ht="15.75" customHeight="1">
      <c r="A12" s="239"/>
      <c r="B12" s="115">
        <v>60016</v>
      </c>
      <c r="C12" s="116"/>
      <c r="D12" s="117" t="s">
        <v>10</v>
      </c>
      <c r="E12" s="118">
        <f>SUM(E13)</f>
        <v>20441</v>
      </c>
      <c r="F12" s="118">
        <f>SUM(F13)</f>
        <v>0</v>
      </c>
      <c r="G12" s="52">
        <f>SUM(E12:F12)</f>
        <v>20441</v>
      </c>
      <c r="H12" s="118">
        <f>SUM(H13:H13)</f>
        <v>50117</v>
      </c>
      <c r="I12" s="119"/>
      <c r="J12" s="120">
        <f>SUM(H12:I12)</f>
        <v>50117</v>
      </c>
    </row>
    <row r="13" spans="1:10" ht="14.25" customHeight="1">
      <c r="A13" s="25"/>
      <c r="B13" s="121"/>
      <c r="C13" s="122" t="s">
        <v>11</v>
      </c>
      <c r="D13" s="26" t="s">
        <v>12</v>
      </c>
      <c r="E13" s="42">
        <v>20441</v>
      </c>
      <c r="F13" s="43"/>
      <c r="G13" s="48">
        <f>SUM(E13:F13)</f>
        <v>20441</v>
      </c>
      <c r="H13" s="42">
        <v>50117</v>
      </c>
      <c r="I13" s="43"/>
      <c r="J13" s="123">
        <f>SUM(H13:I13)</f>
        <v>50117</v>
      </c>
    </row>
    <row r="14" spans="1:10" ht="14.25" customHeight="1">
      <c r="A14" s="240"/>
      <c r="B14" s="124"/>
      <c r="C14" s="125"/>
      <c r="D14" s="126"/>
      <c r="E14" s="127"/>
      <c r="F14" s="128"/>
      <c r="G14" s="129"/>
      <c r="H14" s="127"/>
      <c r="I14" s="128"/>
      <c r="J14" s="130">
        <f>SUM(H14:I14)</f>
        <v>0</v>
      </c>
    </row>
    <row r="15" spans="1:10" ht="24.75" customHeight="1">
      <c r="A15" s="25">
        <v>750</v>
      </c>
      <c r="B15" s="135"/>
      <c r="C15" s="144"/>
      <c r="D15" s="25" t="s">
        <v>16</v>
      </c>
      <c r="E15" s="132"/>
      <c r="F15" s="133"/>
      <c r="G15" s="134"/>
      <c r="H15" s="145">
        <f>SUM(H16)</f>
        <v>10000</v>
      </c>
      <c r="I15" s="132"/>
      <c r="J15" s="132">
        <f>SUM(J16)</f>
        <v>10000</v>
      </c>
    </row>
    <row r="16" spans="1:10" ht="15">
      <c r="A16" s="25"/>
      <c r="B16" s="131">
        <v>75023</v>
      </c>
      <c r="C16" s="53"/>
      <c r="D16" s="31" t="s">
        <v>22</v>
      </c>
      <c r="E16" s="51"/>
      <c r="F16" s="34"/>
      <c r="G16" s="52"/>
      <c r="H16" s="146">
        <f>SUM(H17:H17)</f>
        <v>10000</v>
      </c>
      <c r="I16" s="147"/>
      <c r="J16" s="120">
        <f>SUM(H16:I16)</f>
        <v>10000</v>
      </c>
    </row>
    <row r="17" spans="1:10" ht="15" customHeight="1">
      <c r="A17" s="25"/>
      <c r="B17" s="131"/>
      <c r="C17" s="53">
        <v>6060</v>
      </c>
      <c r="D17" s="26" t="s">
        <v>71</v>
      </c>
      <c r="E17" s="42"/>
      <c r="F17" s="43"/>
      <c r="G17" s="48"/>
      <c r="H17" s="137">
        <v>10000</v>
      </c>
      <c r="I17" s="45"/>
      <c r="J17" s="123">
        <f>SUM(H17:I17)</f>
        <v>10000</v>
      </c>
    </row>
    <row r="18" spans="1:10" ht="12.75" customHeight="1">
      <c r="A18" s="240"/>
      <c r="B18" s="148"/>
      <c r="C18" s="141"/>
      <c r="D18" s="149"/>
      <c r="E18" s="127"/>
      <c r="F18" s="128"/>
      <c r="G18" s="143"/>
      <c r="H18" s="150"/>
      <c r="I18" s="139"/>
      <c r="J18" s="151">
        <f>SUM(H18:I18)</f>
        <v>0</v>
      </c>
    </row>
    <row r="19" spans="1:10" ht="25.5" customHeight="1">
      <c r="A19" s="25">
        <v>801</v>
      </c>
      <c r="B19" s="26"/>
      <c r="C19" s="27"/>
      <c r="D19" s="25" t="s">
        <v>33</v>
      </c>
      <c r="E19" s="28">
        <f>E20+E34+E29+E38+E41</f>
        <v>24041</v>
      </c>
      <c r="F19" s="29"/>
      <c r="G19" s="28">
        <f>SUM(E19:F19)</f>
        <v>24041</v>
      </c>
      <c r="H19" s="213">
        <f>H20+H34+H29+H38+H41</f>
        <v>69343</v>
      </c>
      <c r="I19" s="30">
        <f>I20+I34+I41</f>
        <v>0</v>
      </c>
      <c r="J19" s="30">
        <f>SUM(H19:I19)</f>
        <v>69343</v>
      </c>
    </row>
    <row r="20" spans="1:10" ht="15">
      <c r="A20" s="25"/>
      <c r="B20" s="31">
        <v>80101</v>
      </c>
      <c r="C20" s="32"/>
      <c r="D20" s="31" t="s">
        <v>34</v>
      </c>
      <c r="E20" s="33">
        <f>SUM(E21:E27)</f>
        <v>21800</v>
      </c>
      <c r="F20" s="34"/>
      <c r="G20" s="63">
        <f aca="true" t="shared" si="0" ref="G20:G30">SUM(E20:F20)</f>
        <v>21800</v>
      </c>
      <c r="H20" s="212">
        <f>SUM(H21:H27)</f>
        <v>44011</v>
      </c>
      <c r="I20" s="35"/>
      <c r="J20" s="35">
        <f>SUM(H20:I20)</f>
        <v>44011</v>
      </c>
    </row>
    <row r="21" spans="1:10" ht="15">
      <c r="A21" s="25"/>
      <c r="B21" s="31"/>
      <c r="C21" s="36" t="s">
        <v>72</v>
      </c>
      <c r="D21" s="23" t="s">
        <v>73</v>
      </c>
      <c r="E21" s="37"/>
      <c r="F21" s="38"/>
      <c r="G21" s="206">
        <f t="shared" si="0"/>
        <v>0</v>
      </c>
      <c r="H21" s="39">
        <v>1800</v>
      </c>
      <c r="I21" s="40"/>
      <c r="J21" s="153">
        <f aca="true" t="shared" si="1" ref="J21:J32">SUM(H21:I21)</f>
        <v>1800</v>
      </c>
    </row>
    <row r="22" spans="1:10" ht="15">
      <c r="A22" s="25"/>
      <c r="B22" s="31"/>
      <c r="C22" s="36" t="s">
        <v>6</v>
      </c>
      <c r="D22" s="23" t="s">
        <v>7</v>
      </c>
      <c r="E22" s="37"/>
      <c r="F22" s="38"/>
      <c r="G22" s="206">
        <f t="shared" si="0"/>
        <v>0</v>
      </c>
      <c r="H22" s="39">
        <v>432</v>
      </c>
      <c r="I22" s="40"/>
      <c r="J22" s="153">
        <f t="shared" si="1"/>
        <v>432</v>
      </c>
    </row>
    <row r="23" spans="1:10" ht="15">
      <c r="A23" s="25"/>
      <c r="B23" s="31"/>
      <c r="C23" s="36" t="s">
        <v>8</v>
      </c>
      <c r="D23" s="23" t="s">
        <v>9</v>
      </c>
      <c r="E23" s="37">
        <v>1800</v>
      </c>
      <c r="F23" s="38"/>
      <c r="G23" s="206">
        <f t="shared" si="0"/>
        <v>1800</v>
      </c>
      <c r="H23" s="39">
        <v>1273</v>
      </c>
      <c r="I23" s="40"/>
      <c r="J23" s="153"/>
    </row>
    <row r="24" spans="1:10" ht="15">
      <c r="A24" s="25"/>
      <c r="B24" s="31"/>
      <c r="C24" s="36" t="s">
        <v>40</v>
      </c>
      <c r="D24" s="23" t="s">
        <v>41</v>
      </c>
      <c r="E24" s="37"/>
      <c r="F24" s="38"/>
      <c r="G24" s="206">
        <f t="shared" si="0"/>
        <v>0</v>
      </c>
      <c r="H24" s="39">
        <v>12116</v>
      </c>
      <c r="I24" s="40"/>
      <c r="J24" s="153">
        <f t="shared" si="1"/>
        <v>12116</v>
      </c>
    </row>
    <row r="25" spans="1:10" ht="16.5" customHeight="1">
      <c r="A25" s="25"/>
      <c r="B25" s="31"/>
      <c r="C25" s="41">
        <v>6050</v>
      </c>
      <c r="D25" s="26" t="s">
        <v>5</v>
      </c>
      <c r="E25" s="42">
        <v>13000</v>
      </c>
      <c r="F25" s="43"/>
      <c r="G25" s="206">
        <f t="shared" si="0"/>
        <v>13000</v>
      </c>
      <c r="H25" s="44"/>
      <c r="I25" s="45"/>
      <c r="J25" s="153"/>
    </row>
    <row r="26" spans="1:10" ht="16.5" customHeight="1">
      <c r="A26" s="25"/>
      <c r="B26" s="31"/>
      <c r="C26" s="27" t="s">
        <v>13</v>
      </c>
      <c r="D26" s="26" t="s">
        <v>14</v>
      </c>
      <c r="E26" s="42">
        <v>7000</v>
      </c>
      <c r="F26" s="43"/>
      <c r="G26" s="206">
        <f t="shared" si="0"/>
        <v>7000</v>
      </c>
      <c r="H26" s="44"/>
      <c r="I26" s="45"/>
      <c r="J26" s="153"/>
    </row>
    <row r="27" spans="1:10" ht="41.25" customHeight="1">
      <c r="A27" s="25"/>
      <c r="B27" s="31"/>
      <c r="C27" s="27" t="s">
        <v>74</v>
      </c>
      <c r="D27" s="46" t="s">
        <v>75</v>
      </c>
      <c r="E27" s="42"/>
      <c r="F27" s="43"/>
      <c r="G27" s="206"/>
      <c r="H27" s="44">
        <v>28390</v>
      </c>
      <c r="I27" s="45"/>
      <c r="J27" s="153">
        <f t="shared" si="1"/>
        <v>28390</v>
      </c>
    </row>
    <row r="28" spans="1:10" ht="15">
      <c r="A28" s="25"/>
      <c r="B28" s="31"/>
      <c r="C28" s="27"/>
      <c r="D28" s="46"/>
      <c r="E28" s="42"/>
      <c r="F28" s="43"/>
      <c r="G28" s="206"/>
      <c r="H28" s="44"/>
      <c r="I28" s="45"/>
      <c r="J28" s="153"/>
    </row>
    <row r="29" spans="1:10" ht="15">
      <c r="A29" s="25"/>
      <c r="B29" s="31">
        <v>80104</v>
      </c>
      <c r="C29" s="27"/>
      <c r="D29" s="61" t="s">
        <v>46</v>
      </c>
      <c r="E29" s="54">
        <f>SUM(E30:E32)</f>
        <v>20</v>
      </c>
      <c r="F29" s="55"/>
      <c r="G29" s="63">
        <f t="shared" si="0"/>
        <v>20</v>
      </c>
      <c r="H29" s="208">
        <f>SUM(H30:H32)</f>
        <v>5332</v>
      </c>
      <c r="I29" s="62"/>
      <c r="J29" s="154">
        <f t="shared" si="1"/>
        <v>5332</v>
      </c>
    </row>
    <row r="30" spans="1:10" ht="15">
      <c r="A30" s="25"/>
      <c r="B30" s="31"/>
      <c r="C30" s="27" t="s">
        <v>38</v>
      </c>
      <c r="D30" s="46" t="s">
        <v>21</v>
      </c>
      <c r="E30" s="42">
        <v>20</v>
      </c>
      <c r="F30" s="43"/>
      <c r="G30" s="206">
        <f t="shared" si="0"/>
        <v>20</v>
      </c>
      <c r="H30" s="44"/>
      <c r="I30" s="45"/>
      <c r="J30" s="153"/>
    </row>
    <row r="31" spans="1:10" ht="15">
      <c r="A31" s="25"/>
      <c r="B31" s="31"/>
      <c r="C31" s="53">
        <v>4220</v>
      </c>
      <c r="D31" s="26" t="s">
        <v>86</v>
      </c>
      <c r="E31" s="42"/>
      <c r="F31" s="43"/>
      <c r="G31" s="211"/>
      <c r="H31" s="44">
        <v>5312</v>
      </c>
      <c r="I31" s="45"/>
      <c r="J31" s="153"/>
    </row>
    <row r="32" spans="1:10" ht="15">
      <c r="A32" s="25"/>
      <c r="B32" s="31"/>
      <c r="C32" s="27" t="s">
        <v>78</v>
      </c>
      <c r="D32" s="46" t="s">
        <v>79</v>
      </c>
      <c r="E32" s="42"/>
      <c r="F32" s="43"/>
      <c r="G32" s="47"/>
      <c r="H32" s="44">
        <v>20</v>
      </c>
      <c r="I32" s="45"/>
      <c r="J32" s="153">
        <f t="shared" si="1"/>
        <v>20</v>
      </c>
    </row>
    <row r="33" spans="1:10" ht="15">
      <c r="A33" s="25"/>
      <c r="B33" s="31"/>
      <c r="C33" s="32"/>
      <c r="D33" s="31"/>
      <c r="E33" s="42"/>
      <c r="F33" s="43"/>
      <c r="G33" s="47"/>
      <c r="H33" s="44"/>
      <c r="I33" s="45"/>
      <c r="J33" s="123"/>
    </row>
    <row r="34" spans="1:10" ht="15">
      <c r="A34" s="25"/>
      <c r="B34" s="49">
        <v>80110</v>
      </c>
      <c r="C34" s="50"/>
      <c r="D34" s="49" t="s">
        <v>64</v>
      </c>
      <c r="E34" s="51">
        <f>SUM(E35:E36)</f>
        <v>1589</v>
      </c>
      <c r="F34" s="34"/>
      <c r="G34" s="207">
        <f>SUM(E34:F34)</f>
        <v>1589</v>
      </c>
      <c r="H34" s="209">
        <f>SUM(H35:H39)</f>
        <v>13000</v>
      </c>
      <c r="I34" s="147"/>
      <c r="J34" s="120">
        <f>SUM(H34:I34)</f>
        <v>13000</v>
      </c>
    </row>
    <row r="35" spans="1:10" ht="15">
      <c r="A35" s="25"/>
      <c r="B35" s="49"/>
      <c r="C35" s="36" t="s">
        <v>40</v>
      </c>
      <c r="D35" s="23" t="s">
        <v>41</v>
      </c>
      <c r="E35" s="42">
        <v>1589</v>
      </c>
      <c r="F35" s="43"/>
      <c r="G35" s="47"/>
      <c r="H35" s="44"/>
      <c r="I35" s="45"/>
      <c r="J35" s="123"/>
    </row>
    <row r="36" spans="1:10" ht="15">
      <c r="A36" s="25"/>
      <c r="B36" s="31"/>
      <c r="C36" s="41">
        <v>6050</v>
      </c>
      <c r="D36" s="26" t="s">
        <v>5</v>
      </c>
      <c r="E36" s="42"/>
      <c r="F36" s="43"/>
      <c r="G36" s="48"/>
      <c r="H36" s="42">
        <v>13000</v>
      </c>
      <c r="I36" s="43"/>
      <c r="J36" s="123">
        <f>SUM(H36:I36)</f>
        <v>13000</v>
      </c>
    </row>
    <row r="37" spans="1:10" ht="15">
      <c r="A37" s="25"/>
      <c r="B37" s="31"/>
      <c r="C37" s="53"/>
      <c r="D37" s="26"/>
      <c r="E37" s="42"/>
      <c r="F37" s="43"/>
      <c r="G37" s="48"/>
      <c r="H37" s="42"/>
      <c r="I37" s="43"/>
      <c r="J37" s="123"/>
    </row>
    <row r="38" spans="1:10" ht="15">
      <c r="A38" s="25"/>
      <c r="B38" s="24">
        <v>80113</v>
      </c>
      <c r="C38" s="53"/>
      <c r="D38" s="24" t="s">
        <v>76</v>
      </c>
      <c r="E38" s="54">
        <f>SUM(E39)</f>
        <v>35</v>
      </c>
      <c r="F38" s="55"/>
      <c r="G38" s="52">
        <f>SUM(E38:F38)</f>
        <v>35</v>
      </c>
      <c r="H38" s="54"/>
      <c r="I38" s="55"/>
      <c r="J38" s="123"/>
    </row>
    <row r="39" spans="1:10" ht="15">
      <c r="A39" s="25"/>
      <c r="B39" s="31"/>
      <c r="C39" s="36" t="s">
        <v>40</v>
      </c>
      <c r="D39" s="23" t="s">
        <v>41</v>
      </c>
      <c r="E39" s="42">
        <v>35</v>
      </c>
      <c r="F39" s="43"/>
      <c r="G39" s="48">
        <f>SUM(E39:F39)</f>
        <v>35</v>
      </c>
      <c r="H39" s="42"/>
      <c r="I39" s="43"/>
      <c r="J39" s="123"/>
    </row>
    <row r="40" spans="1:10" ht="15">
      <c r="A40" s="56"/>
      <c r="B40" s="49"/>
      <c r="C40" s="50"/>
      <c r="D40" s="57"/>
      <c r="E40" s="42"/>
      <c r="F40" s="43"/>
      <c r="G40" s="58"/>
      <c r="H40" s="42"/>
      <c r="I40" s="43"/>
      <c r="J40" s="123"/>
    </row>
    <row r="41" spans="1:10" ht="15">
      <c r="A41" s="56"/>
      <c r="B41" s="49">
        <v>80114</v>
      </c>
      <c r="C41" s="50"/>
      <c r="D41" s="49" t="s">
        <v>77</v>
      </c>
      <c r="E41" s="54">
        <f>SUM(E42:E43)</f>
        <v>597</v>
      </c>
      <c r="F41" s="59"/>
      <c r="G41" s="167">
        <f>SUM(E41:F41)</f>
        <v>597</v>
      </c>
      <c r="H41" s="54">
        <f>SUM(H42:H43)</f>
        <v>7000</v>
      </c>
      <c r="I41" s="55"/>
      <c r="J41" s="120">
        <f>SUM(H41:I41)</f>
        <v>7000</v>
      </c>
    </row>
    <row r="42" spans="1:10" ht="15">
      <c r="A42" s="56"/>
      <c r="B42" s="49"/>
      <c r="C42" s="36" t="s">
        <v>40</v>
      </c>
      <c r="D42" s="23" t="s">
        <v>41</v>
      </c>
      <c r="E42" s="42">
        <v>597</v>
      </c>
      <c r="F42" s="60"/>
      <c r="G42" s="58">
        <f>SUM(E42:F42)</f>
        <v>597</v>
      </c>
      <c r="H42" s="42"/>
      <c r="I42" s="43"/>
      <c r="J42" s="123"/>
    </row>
    <row r="43" spans="1:10" ht="15">
      <c r="A43" s="56"/>
      <c r="B43" s="49"/>
      <c r="C43" s="27" t="s">
        <v>13</v>
      </c>
      <c r="D43" s="26" t="s">
        <v>14</v>
      </c>
      <c r="E43" s="42"/>
      <c r="F43" s="60"/>
      <c r="G43" s="58"/>
      <c r="H43" s="42">
        <v>7000</v>
      </c>
      <c r="I43" s="43"/>
      <c r="J43" s="123">
        <f>SUM(H43:I43)</f>
        <v>7000</v>
      </c>
    </row>
    <row r="44" spans="1:10" ht="15">
      <c r="A44" s="241"/>
      <c r="B44" s="155"/>
      <c r="C44" s="156"/>
      <c r="D44" s="155"/>
      <c r="E44" s="127"/>
      <c r="F44" s="157"/>
      <c r="G44" s="158"/>
      <c r="H44" s="159"/>
      <c r="I44" s="128"/>
      <c r="J44" s="130"/>
    </row>
    <row r="45" spans="1:10" ht="15">
      <c r="A45" s="160">
        <v>851</v>
      </c>
      <c r="B45" s="160"/>
      <c r="C45" s="161"/>
      <c r="D45" s="160" t="s">
        <v>65</v>
      </c>
      <c r="E45" s="104">
        <f>SUM(E46)</f>
        <v>46500</v>
      </c>
      <c r="F45" s="162">
        <f>SUM(F46)</f>
        <v>0</v>
      </c>
      <c r="G45" s="163">
        <f>SUM(G46)</f>
        <v>46500</v>
      </c>
      <c r="H45" s="104">
        <f>SUM(H46)</f>
        <v>46500</v>
      </c>
      <c r="I45" s="105"/>
      <c r="J45" s="140">
        <f>SUM(H45:I45)</f>
        <v>46500</v>
      </c>
    </row>
    <row r="46" spans="1:10" ht="14.25">
      <c r="A46" s="168"/>
      <c r="B46" s="164">
        <v>85154</v>
      </c>
      <c r="C46" s="165"/>
      <c r="D46" s="164" t="s">
        <v>42</v>
      </c>
      <c r="E46" s="54">
        <f>SUM(E47:E49)</f>
        <v>46500</v>
      </c>
      <c r="F46" s="166"/>
      <c r="G46" s="167">
        <f>SUM(E46:F46)</f>
        <v>46500</v>
      </c>
      <c r="H46" s="54">
        <f>SUM(H47:H49)</f>
        <v>46500</v>
      </c>
      <c r="I46" s="55"/>
      <c r="J46" s="120">
        <f>SUM(H46:I46)</f>
        <v>46500</v>
      </c>
    </row>
    <row r="47" spans="1:10" ht="28.5">
      <c r="A47" s="168"/>
      <c r="B47" s="168"/>
      <c r="C47" s="169" t="s">
        <v>43</v>
      </c>
      <c r="D47" s="170" t="s">
        <v>44</v>
      </c>
      <c r="E47" s="42"/>
      <c r="F47" s="60"/>
      <c r="G47" s="58"/>
      <c r="H47" s="42">
        <v>34000</v>
      </c>
      <c r="I47" s="43"/>
      <c r="J47" s="123"/>
    </row>
    <row r="48" spans="1:10" ht="14.25">
      <c r="A48" s="168"/>
      <c r="B48" s="168"/>
      <c r="C48" s="69">
        <v>4170</v>
      </c>
      <c r="D48" s="70" t="s">
        <v>81</v>
      </c>
      <c r="E48" s="42"/>
      <c r="F48" s="43"/>
      <c r="G48" s="58"/>
      <c r="H48" s="42">
        <v>12500</v>
      </c>
      <c r="I48" s="43"/>
      <c r="J48" s="123">
        <f>SUM(H48:I48)</f>
        <v>12500</v>
      </c>
    </row>
    <row r="49" spans="1:10" ht="14.25">
      <c r="A49" s="168"/>
      <c r="B49" s="168"/>
      <c r="C49" s="169" t="s">
        <v>8</v>
      </c>
      <c r="D49" s="168" t="s">
        <v>9</v>
      </c>
      <c r="E49" s="42">
        <v>46500</v>
      </c>
      <c r="F49" s="43"/>
      <c r="G49" s="58">
        <f>SUM(E49:F49)</f>
        <v>46500</v>
      </c>
      <c r="H49" s="42"/>
      <c r="I49" s="43"/>
      <c r="J49" s="136"/>
    </row>
    <row r="50" spans="1:10" ht="15">
      <c r="A50" s="242"/>
      <c r="B50" s="171"/>
      <c r="C50" s="172"/>
      <c r="D50" s="171"/>
      <c r="E50" s="127"/>
      <c r="F50" s="128"/>
      <c r="G50" s="173"/>
      <c r="H50" s="127"/>
      <c r="I50" s="128"/>
      <c r="J50" s="151"/>
    </row>
    <row r="51" spans="1:10" ht="27" customHeight="1">
      <c r="A51" s="64">
        <v>852</v>
      </c>
      <c r="B51" s="64"/>
      <c r="C51" s="65"/>
      <c r="D51" s="64" t="s">
        <v>55</v>
      </c>
      <c r="E51" s="82">
        <f>E52+E56+E60</f>
        <v>10000</v>
      </c>
      <c r="F51" s="84">
        <f>F52+F56+F60</f>
        <v>5000</v>
      </c>
      <c r="G51" s="85">
        <f>SUM(E51:F51)</f>
        <v>15000</v>
      </c>
      <c r="H51" s="82">
        <f>H52+H56+H60</f>
        <v>224741</v>
      </c>
      <c r="I51" s="84">
        <f>I52+I56+I60</f>
        <v>5000</v>
      </c>
      <c r="J51" s="83">
        <f>SUM(H51:I51)</f>
        <v>229741</v>
      </c>
    </row>
    <row r="52" spans="1:10" ht="29.25" customHeight="1">
      <c r="A52" s="66"/>
      <c r="B52" s="24">
        <v>85212</v>
      </c>
      <c r="C52" s="67"/>
      <c r="D52" s="68" t="s">
        <v>80</v>
      </c>
      <c r="E52" s="174">
        <f>SUM(E53:E54)</f>
        <v>0</v>
      </c>
      <c r="F52" s="175">
        <f>SUM(F53:F54)</f>
        <v>5000</v>
      </c>
      <c r="G52" s="176">
        <f>SUM(E52:F52)</f>
        <v>5000</v>
      </c>
      <c r="H52" s="177">
        <f>SUM(H53:H54)</f>
        <v>0</v>
      </c>
      <c r="I52" s="178">
        <f>SUM(I53:I54)</f>
        <v>5000</v>
      </c>
      <c r="J52" s="179">
        <f>SUM(H52:I52)</f>
        <v>5000</v>
      </c>
    </row>
    <row r="53" spans="1:10" ht="15">
      <c r="A53" s="66"/>
      <c r="B53" s="23"/>
      <c r="C53" s="69">
        <v>4170</v>
      </c>
      <c r="D53" s="70" t="s">
        <v>81</v>
      </c>
      <c r="E53" s="42"/>
      <c r="F53" s="180"/>
      <c r="G53" s="176"/>
      <c r="H53" s="181"/>
      <c r="I53" s="182">
        <v>5000</v>
      </c>
      <c r="J53" s="183">
        <f aca="true" t="shared" si="2" ref="J53:J62">SUM(H53:I53)</f>
        <v>5000</v>
      </c>
    </row>
    <row r="54" spans="1:10" ht="15">
      <c r="A54" s="71"/>
      <c r="B54" s="72"/>
      <c r="C54" s="73">
        <v>4300</v>
      </c>
      <c r="D54" s="74" t="s">
        <v>9</v>
      </c>
      <c r="E54" s="42"/>
      <c r="F54" s="180">
        <v>5000</v>
      </c>
      <c r="G54" s="210">
        <f>SUM(E54:F54)</f>
        <v>5000</v>
      </c>
      <c r="H54" s="184"/>
      <c r="I54" s="185"/>
      <c r="J54" s="183"/>
    </row>
    <row r="55" spans="1:10" ht="15">
      <c r="A55" s="71"/>
      <c r="B55" s="72"/>
      <c r="C55" s="73"/>
      <c r="D55" s="74"/>
      <c r="E55" s="42"/>
      <c r="F55" s="180"/>
      <c r="G55" s="176"/>
      <c r="H55" s="184"/>
      <c r="I55" s="185"/>
      <c r="J55" s="183"/>
    </row>
    <row r="56" spans="1:10" ht="15">
      <c r="A56" s="71"/>
      <c r="B56" s="79">
        <v>85219</v>
      </c>
      <c r="C56" s="80"/>
      <c r="D56" s="81" t="s">
        <v>82</v>
      </c>
      <c r="E56" s="54">
        <f>SUM(E57:E58)</f>
        <v>10000</v>
      </c>
      <c r="F56" s="186">
        <f>SUM(F57:F58)</f>
        <v>0</v>
      </c>
      <c r="G56" s="176">
        <f>SUM(E56:F56)</f>
        <v>10000</v>
      </c>
      <c r="H56" s="187">
        <f>SUM(H57:H58)</f>
        <v>10000</v>
      </c>
      <c r="I56" s="188">
        <f>SUM(I57:I58)</f>
        <v>0</v>
      </c>
      <c r="J56" s="179">
        <f t="shared" si="2"/>
        <v>10000</v>
      </c>
    </row>
    <row r="57" spans="1:10" ht="15">
      <c r="A57" s="71"/>
      <c r="B57" s="72"/>
      <c r="C57" s="69">
        <v>4170</v>
      </c>
      <c r="D57" s="70" t="s">
        <v>81</v>
      </c>
      <c r="E57" s="42"/>
      <c r="F57" s="180"/>
      <c r="G57" s="176"/>
      <c r="H57" s="184">
        <v>10000</v>
      </c>
      <c r="I57" s="185"/>
      <c r="J57" s="183">
        <f t="shared" si="2"/>
        <v>10000</v>
      </c>
    </row>
    <row r="58" spans="1:10" ht="15">
      <c r="A58" s="71"/>
      <c r="B58" s="72"/>
      <c r="C58" s="73">
        <v>4300</v>
      </c>
      <c r="D58" s="74" t="s">
        <v>9</v>
      </c>
      <c r="E58" s="42">
        <v>10000</v>
      </c>
      <c r="F58" s="180"/>
      <c r="G58" s="210">
        <f>SUM(E58:F58)</f>
        <v>10000</v>
      </c>
      <c r="H58" s="184"/>
      <c r="I58" s="185"/>
      <c r="J58" s="183"/>
    </row>
    <row r="59" spans="1:10" ht="15">
      <c r="A59" s="71"/>
      <c r="B59" s="72"/>
      <c r="C59" s="73"/>
      <c r="D59" s="74"/>
      <c r="E59" s="42"/>
      <c r="F59" s="180"/>
      <c r="G59" s="176"/>
      <c r="H59" s="184"/>
      <c r="I59" s="185"/>
      <c r="J59" s="183"/>
    </row>
    <row r="60" spans="1:10" ht="15">
      <c r="A60" s="71"/>
      <c r="B60" s="79">
        <v>85295</v>
      </c>
      <c r="C60" s="80"/>
      <c r="D60" s="81" t="s">
        <v>15</v>
      </c>
      <c r="E60" s="54"/>
      <c r="F60" s="186"/>
      <c r="G60" s="176"/>
      <c r="H60" s="187">
        <f>SUM(H61:H62)</f>
        <v>214741</v>
      </c>
      <c r="I60" s="188">
        <f>SUM(I61:I62)</f>
        <v>0</v>
      </c>
      <c r="J60" s="179">
        <f t="shared" si="2"/>
        <v>214741</v>
      </c>
    </row>
    <row r="61" spans="1:10" ht="15">
      <c r="A61" s="71"/>
      <c r="B61" s="72"/>
      <c r="C61" s="73">
        <v>3110</v>
      </c>
      <c r="D61" s="74" t="s">
        <v>83</v>
      </c>
      <c r="E61" s="42"/>
      <c r="F61" s="180"/>
      <c r="G61" s="176"/>
      <c r="H61" s="184">
        <v>204000</v>
      </c>
      <c r="I61" s="185"/>
      <c r="J61" s="183">
        <f t="shared" si="2"/>
        <v>204000</v>
      </c>
    </row>
    <row r="62" spans="1:10" ht="15">
      <c r="A62" s="71"/>
      <c r="B62" s="72"/>
      <c r="C62" s="73">
        <v>4300</v>
      </c>
      <c r="D62" s="74" t="s">
        <v>9</v>
      </c>
      <c r="E62" s="42"/>
      <c r="F62" s="180"/>
      <c r="G62" s="176"/>
      <c r="H62" s="184">
        <v>10741</v>
      </c>
      <c r="I62" s="185"/>
      <c r="J62" s="183">
        <f t="shared" si="2"/>
        <v>10741</v>
      </c>
    </row>
    <row r="63" spans="1:10" ht="12.75" customHeight="1">
      <c r="A63" s="75"/>
      <c r="B63" s="76"/>
      <c r="C63" s="77"/>
      <c r="D63" s="78"/>
      <c r="E63" s="127"/>
      <c r="F63" s="128"/>
      <c r="G63" s="189"/>
      <c r="H63" s="127"/>
      <c r="I63" s="128"/>
      <c r="J63" s="179"/>
    </row>
    <row r="64" spans="1:10" ht="25.5" customHeight="1">
      <c r="A64" s="86">
        <v>854</v>
      </c>
      <c r="B64" s="87"/>
      <c r="C64" s="88"/>
      <c r="D64" s="86" t="s">
        <v>84</v>
      </c>
      <c r="E64" s="89">
        <f>SUM(E69)</f>
        <v>17000</v>
      </c>
      <c r="F64" s="90"/>
      <c r="G64" s="91">
        <f>SUM(E64:F64)</f>
        <v>17000</v>
      </c>
      <c r="H64" s="89">
        <f>SUM(H65)</f>
        <v>3308</v>
      </c>
      <c r="I64" s="92"/>
      <c r="J64" s="190">
        <f>SUM(H64:I64)</f>
        <v>3308</v>
      </c>
    </row>
    <row r="65" spans="1:10" ht="14.25" customHeight="1">
      <c r="A65" s="25"/>
      <c r="B65" s="93">
        <v>85401</v>
      </c>
      <c r="C65" s="94"/>
      <c r="D65" s="31" t="s">
        <v>85</v>
      </c>
      <c r="E65" s="95"/>
      <c r="F65" s="96"/>
      <c r="G65" s="101"/>
      <c r="H65" s="95">
        <f>SUM(H66:H67)</f>
        <v>3308</v>
      </c>
      <c r="I65" s="96"/>
      <c r="J65" s="120">
        <f>SUM(H65:I65)</f>
        <v>3308</v>
      </c>
    </row>
    <row r="66" spans="1:10" ht="14.25" customHeight="1">
      <c r="A66" s="25"/>
      <c r="B66" s="97"/>
      <c r="C66" s="53">
        <v>4220</v>
      </c>
      <c r="D66" s="26" t="s">
        <v>86</v>
      </c>
      <c r="E66" s="42"/>
      <c r="F66" s="43"/>
      <c r="G66" s="101"/>
      <c r="H66" s="42">
        <v>3263</v>
      </c>
      <c r="I66" s="43"/>
      <c r="J66" s="123">
        <f>SUM(H66:I66)</f>
        <v>3263</v>
      </c>
    </row>
    <row r="67" spans="1:10" ht="15">
      <c r="A67" s="25"/>
      <c r="B67" s="26"/>
      <c r="C67" s="36" t="s">
        <v>40</v>
      </c>
      <c r="D67" s="23" t="s">
        <v>41</v>
      </c>
      <c r="E67" s="42"/>
      <c r="F67" s="43"/>
      <c r="G67" s="101"/>
      <c r="H67" s="42">
        <v>45</v>
      </c>
      <c r="I67" s="43"/>
      <c r="J67" s="123">
        <f>SUM(H67:I67)</f>
        <v>45</v>
      </c>
    </row>
    <row r="68" spans="1:10" ht="15">
      <c r="A68" s="56"/>
      <c r="B68" s="98"/>
      <c r="C68" s="99"/>
      <c r="D68" s="72"/>
      <c r="E68" s="42"/>
      <c r="F68" s="43"/>
      <c r="G68" s="101"/>
      <c r="H68" s="42"/>
      <c r="I68" s="43"/>
      <c r="J68" s="136"/>
    </row>
    <row r="69" spans="1:10" ht="15">
      <c r="A69" s="56"/>
      <c r="B69" s="98">
        <v>85495</v>
      </c>
      <c r="C69" s="99"/>
      <c r="D69" s="79" t="s">
        <v>15</v>
      </c>
      <c r="E69" s="100">
        <f>SUM(E70)</f>
        <v>17000</v>
      </c>
      <c r="F69" s="43"/>
      <c r="G69" s="102">
        <f>SUM(E69:F69)</f>
        <v>17000</v>
      </c>
      <c r="H69" s="42"/>
      <c r="I69" s="43"/>
      <c r="J69" s="136"/>
    </row>
    <row r="70" spans="1:10" ht="15">
      <c r="A70" s="56"/>
      <c r="B70" s="98"/>
      <c r="C70" s="99" t="s">
        <v>40</v>
      </c>
      <c r="D70" s="72" t="s">
        <v>87</v>
      </c>
      <c r="E70" s="42">
        <v>17000</v>
      </c>
      <c r="F70" s="43"/>
      <c r="G70" s="101">
        <f>SUM(E70:F70)</f>
        <v>17000</v>
      </c>
      <c r="H70" s="42"/>
      <c r="I70" s="43"/>
      <c r="J70" s="136"/>
    </row>
    <row r="71" spans="1:10" ht="15">
      <c r="A71" s="56"/>
      <c r="B71" s="98"/>
      <c r="C71" s="99"/>
      <c r="D71" s="72"/>
      <c r="E71" s="42"/>
      <c r="F71" s="43"/>
      <c r="G71" s="91">
        <f>SUM(E71:F71)</f>
        <v>0</v>
      </c>
      <c r="H71" s="42"/>
      <c r="I71" s="43"/>
      <c r="J71" s="136"/>
    </row>
    <row r="72" spans="1:10" ht="15">
      <c r="A72" s="241"/>
      <c r="B72" s="191"/>
      <c r="C72" s="152"/>
      <c r="D72" s="142"/>
      <c r="E72" s="127"/>
      <c r="F72" s="128"/>
      <c r="G72" s="173"/>
      <c r="H72" s="127"/>
      <c r="I72" s="128"/>
      <c r="J72" s="151"/>
    </row>
    <row r="73" spans="1:10" ht="15">
      <c r="A73" s="56">
        <v>921</v>
      </c>
      <c r="B73" s="98"/>
      <c r="C73" s="103"/>
      <c r="D73" s="56" t="s">
        <v>66</v>
      </c>
      <c r="E73" s="104">
        <f>SUM(E77+E74)</f>
        <v>0</v>
      </c>
      <c r="F73" s="214">
        <f>SUM(F77+F74)</f>
        <v>0</v>
      </c>
      <c r="G73" s="91">
        <f>SUM(E73:F73)</f>
        <v>0</v>
      </c>
      <c r="H73" s="104">
        <f>SUM(H77+H74)</f>
        <v>15800</v>
      </c>
      <c r="I73" s="105"/>
      <c r="J73" s="192">
        <f aca="true" t="shared" si="3" ref="J73:J78">SUM(H73:I73)</f>
        <v>15800</v>
      </c>
    </row>
    <row r="74" spans="1:10" ht="15">
      <c r="A74" s="56"/>
      <c r="B74" s="106">
        <v>92109</v>
      </c>
      <c r="C74" s="107"/>
      <c r="D74" s="49" t="s">
        <v>88</v>
      </c>
      <c r="E74" s="54"/>
      <c r="F74" s="55"/>
      <c r="G74" s="102"/>
      <c r="H74" s="54">
        <f>SUM(H75)</f>
        <v>10000</v>
      </c>
      <c r="I74" s="55"/>
      <c r="J74" s="193">
        <f t="shared" si="3"/>
        <v>10000</v>
      </c>
    </row>
    <row r="75" spans="1:10" ht="15">
      <c r="A75" s="56"/>
      <c r="B75" s="98"/>
      <c r="C75" s="27" t="s">
        <v>13</v>
      </c>
      <c r="D75" s="26" t="s">
        <v>14</v>
      </c>
      <c r="E75" s="104"/>
      <c r="F75" s="105"/>
      <c r="G75" s="91"/>
      <c r="H75" s="108">
        <v>10000</v>
      </c>
      <c r="I75" s="105"/>
      <c r="J75" s="136">
        <f t="shared" si="3"/>
        <v>10000</v>
      </c>
    </row>
    <row r="76" spans="1:10" ht="15">
      <c r="A76" s="56"/>
      <c r="B76" s="98"/>
      <c r="C76" s="103"/>
      <c r="D76" s="56"/>
      <c r="E76" s="104"/>
      <c r="F76" s="105"/>
      <c r="G76" s="91"/>
      <c r="H76" s="104"/>
      <c r="I76" s="105"/>
      <c r="J76" s="192"/>
    </row>
    <row r="77" spans="1:10" ht="15">
      <c r="A77" s="56"/>
      <c r="B77" s="106">
        <v>92195</v>
      </c>
      <c r="C77" s="107"/>
      <c r="D77" s="49" t="s">
        <v>15</v>
      </c>
      <c r="E77" s="54">
        <f>SUM(E78:E78)</f>
        <v>0</v>
      </c>
      <c r="F77" s="55"/>
      <c r="G77" s="102">
        <f>SUM(E77:F77)</f>
        <v>0</v>
      </c>
      <c r="H77" s="54">
        <f>SUM(H78:H78)</f>
        <v>5800</v>
      </c>
      <c r="I77" s="55"/>
      <c r="J77" s="194">
        <f t="shared" si="3"/>
        <v>5800</v>
      </c>
    </row>
    <row r="78" spans="1:10" ht="15">
      <c r="A78" s="56"/>
      <c r="B78" s="98"/>
      <c r="C78" s="103">
        <v>4300</v>
      </c>
      <c r="D78" s="57" t="s">
        <v>68</v>
      </c>
      <c r="E78" s="42"/>
      <c r="F78" s="43"/>
      <c r="G78" s="101">
        <f>SUM(E78:F78)</f>
        <v>0</v>
      </c>
      <c r="H78" s="42">
        <v>5800</v>
      </c>
      <c r="I78" s="43"/>
      <c r="J78" s="136">
        <f t="shared" si="3"/>
        <v>5800</v>
      </c>
    </row>
    <row r="79" spans="1:10" ht="15">
      <c r="A79" s="241"/>
      <c r="B79" s="191"/>
      <c r="C79" s="195"/>
      <c r="D79" s="142"/>
      <c r="E79" s="127"/>
      <c r="F79" s="128"/>
      <c r="G79" s="173"/>
      <c r="H79" s="127"/>
      <c r="I79" s="128"/>
      <c r="J79" s="151"/>
    </row>
    <row r="80" spans="1:10" ht="15">
      <c r="A80" s="160">
        <v>926</v>
      </c>
      <c r="B80" s="196"/>
      <c r="C80" s="197"/>
      <c r="D80" s="160" t="s">
        <v>67</v>
      </c>
      <c r="E80" s="104"/>
      <c r="F80" s="105"/>
      <c r="G80" s="91"/>
      <c r="H80" s="104">
        <f>SUM(H81)</f>
        <v>7500</v>
      </c>
      <c r="I80" s="105"/>
      <c r="J80" s="192">
        <f>SUM(H80:I80)</f>
        <v>7500</v>
      </c>
    </row>
    <row r="81" spans="1:10" ht="15">
      <c r="A81" s="160"/>
      <c r="B81" s="256">
        <v>92604</v>
      </c>
      <c r="C81" s="257"/>
      <c r="D81" s="164" t="s">
        <v>89</v>
      </c>
      <c r="E81" s="54"/>
      <c r="F81" s="55"/>
      <c r="G81" s="102"/>
      <c r="H81" s="54">
        <f>SUM(H82)</f>
        <v>7500</v>
      </c>
      <c r="I81" s="55"/>
      <c r="J81" s="194">
        <f>SUM(H81:I81)</f>
        <v>7500</v>
      </c>
    </row>
    <row r="82" spans="1:10" ht="43.5">
      <c r="A82" s="160"/>
      <c r="B82" s="196"/>
      <c r="C82" s="27" t="s">
        <v>74</v>
      </c>
      <c r="D82" s="46" t="s">
        <v>75</v>
      </c>
      <c r="E82" s="104"/>
      <c r="F82" s="105"/>
      <c r="G82" s="91"/>
      <c r="H82" s="108">
        <v>7500</v>
      </c>
      <c r="I82" s="105"/>
      <c r="J82" s="136">
        <f>SUM(H82:I82)</f>
        <v>7500</v>
      </c>
    </row>
    <row r="83" spans="1:10" ht="15">
      <c r="A83" s="240"/>
      <c r="B83" s="198"/>
      <c r="C83" s="199"/>
      <c r="D83" s="138"/>
      <c r="E83" s="127"/>
      <c r="F83" s="128"/>
      <c r="G83" s="173"/>
      <c r="H83" s="127"/>
      <c r="I83" s="128"/>
      <c r="J83" s="151"/>
    </row>
    <row r="84" spans="1:10" ht="18.75" customHeight="1">
      <c r="A84" s="243"/>
      <c r="B84" s="200"/>
      <c r="C84" s="201"/>
      <c r="D84" s="202" t="s">
        <v>45</v>
      </c>
      <c r="E84" s="203">
        <f>E11+E15+E19+E51+E64+E45+E73+E80</f>
        <v>117982</v>
      </c>
      <c r="F84" s="204">
        <f>F11+F15+F19+F51+F64+F45+F73+F80</f>
        <v>5000</v>
      </c>
      <c r="G84" s="205">
        <f>SUM(E84:F84)</f>
        <v>122982</v>
      </c>
      <c r="H84" s="203">
        <f>H11+H15+H19+H51+H64+H45+H73+H80</f>
        <v>427309</v>
      </c>
      <c r="I84" s="204">
        <f>I11+I15+I19+I51+I64+I45+I73+I80</f>
        <v>5000</v>
      </c>
      <c r="J84" s="204">
        <f>J11+J15+J19+J51+J64+J45+J73+J80</f>
        <v>432309</v>
      </c>
    </row>
    <row r="85" spans="1:7" ht="18.75" customHeight="1">
      <c r="A85" s="244"/>
      <c r="B85" s="244"/>
      <c r="C85" s="244"/>
      <c r="D85" s="245"/>
      <c r="E85" s="246"/>
      <c r="F85" s="247"/>
      <c r="G85" s="248"/>
    </row>
    <row r="86" spans="1:7" ht="12.75" customHeight="1">
      <c r="A86" s="215"/>
      <c r="B86" s="215"/>
      <c r="C86" s="215"/>
      <c r="D86" s="215"/>
      <c r="E86" s="249"/>
      <c r="F86" s="247"/>
      <c r="G86" s="250"/>
    </row>
    <row r="87" spans="1:7" ht="15">
      <c r="A87" s="251"/>
      <c r="B87" s="215"/>
      <c r="C87" s="215"/>
      <c r="D87" s="215"/>
      <c r="E87" s="249"/>
      <c r="F87" s="247"/>
      <c r="G87" s="250"/>
    </row>
    <row r="88" spans="1:7" ht="15">
      <c r="A88" s="251"/>
      <c r="B88" s="215"/>
      <c r="C88" s="215"/>
      <c r="D88" s="215"/>
      <c r="E88" s="252"/>
      <c r="F88" s="253"/>
      <c r="G88" s="224"/>
    </row>
    <row r="89" spans="1:10" ht="15">
      <c r="A89" s="251"/>
      <c r="B89" s="215"/>
      <c r="C89" s="215"/>
      <c r="D89" s="215"/>
      <c r="E89" s="252"/>
      <c r="F89" s="252"/>
      <c r="G89" s="224"/>
      <c r="I89" s="249"/>
      <c r="J89" s="247"/>
    </row>
    <row r="90" spans="1:10" ht="15">
      <c r="A90" s="251"/>
      <c r="B90" s="215"/>
      <c r="C90" s="215"/>
      <c r="D90" s="215"/>
      <c r="E90" s="252"/>
      <c r="F90" s="252"/>
      <c r="G90" s="224"/>
      <c r="I90" s="252" t="s">
        <v>59</v>
      </c>
      <c r="J90" s="253"/>
    </row>
    <row r="91" spans="9:10" ht="14.25">
      <c r="I91" s="252"/>
      <c r="J91" s="252"/>
    </row>
    <row r="92" spans="9:10" ht="14.25">
      <c r="I92" s="252"/>
      <c r="J92" s="252"/>
    </row>
    <row r="93" ht="14.25">
      <c r="I93" s="219" t="s">
        <v>60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46</v>
      </c>
      <c r="C5" s="18" t="s">
        <v>49</v>
      </c>
      <c r="D5" s="13" t="s">
        <v>50</v>
      </c>
      <c r="E5" s="13" t="s">
        <v>51</v>
      </c>
    </row>
    <row r="6" spans="1:5" ht="12.75">
      <c r="A6" s="9"/>
      <c r="B6" s="10"/>
      <c r="D6" s="8"/>
      <c r="E6" s="8"/>
    </row>
    <row r="7" spans="1:5" ht="26.25" customHeight="1">
      <c r="A7" s="3" t="s">
        <v>24</v>
      </c>
      <c r="B7" s="4" t="s">
        <v>35</v>
      </c>
      <c r="C7">
        <v>1370</v>
      </c>
      <c r="D7" s="8"/>
      <c r="E7" s="8">
        <f>SUM(C7:D7)</f>
        <v>1370</v>
      </c>
    </row>
    <row r="8" spans="1:5" ht="12.75">
      <c r="A8" s="3" t="s">
        <v>26</v>
      </c>
      <c r="B8" s="2" t="s">
        <v>17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27</v>
      </c>
      <c r="B9" s="2" t="s">
        <v>18</v>
      </c>
      <c r="C9">
        <v>35600</v>
      </c>
      <c r="D9" s="8"/>
      <c r="E9" s="8">
        <f t="shared" si="0"/>
        <v>35600</v>
      </c>
    </row>
    <row r="10" spans="1:5" ht="12.75">
      <c r="A10" s="3" t="s">
        <v>28</v>
      </c>
      <c r="B10" s="2" t="s">
        <v>19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29</v>
      </c>
      <c r="B11" s="2" t="s">
        <v>30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6</v>
      </c>
      <c r="B12" s="2" t="s">
        <v>7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36</v>
      </c>
      <c r="B13" s="4" t="s">
        <v>37</v>
      </c>
      <c r="C13">
        <v>1000</v>
      </c>
      <c r="D13" s="8"/>
      <c r="E13" s="8">
        <f t="shared" si="0"/>
        <v>1000</v>
      </c>
    </row>
    <row r="14" spans="1:5" ht="12.75">
      <c r="A14" s="3" t="s">
        <v>31</v>
      </c>
      <c r="B14" s="2" t="s">
        <v>23</v>
      </c>
      <c r="C14">
        <v>41700</v>
      </c>
      <c r="D14" s="8"/>
      <c r="E14" s="8">
        <f t="shared" si="0"/>
        <v>41700</v>
      </c>
    </row>
    <row r="15" spans="1:5" ht="12.75">
      <c r="A15" s="3" t="s">
        <v>11</v>
      </c>
      <c r="B15" s="2" t="s">
        <v>12</v>
      </c>
      <c r="C15">
        <v>2600</v>
      </c>
      <c r="D15" s="8"/>
      <c r="E15" s="8">
        <f t="shared" si="0"/>
        <v>2600</v>
      </c>
    </row>
    <row r="16" spans="1:5" ht="12.75">
      <c r="A16" s="3" t="s">
        <v>8</v>
      </c>
      <c r="B16" s="2" t="s">
        <v>9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38</v>
      </c>
      <c r="B17" s="2" t="s">
        <v>21</v>
      </c>
      <c r="C17">
        <v>100</v>
      </c>
      <c r="D17" s="8"/>
      <c r="E17" s="8">
        <f t="shared" si="0"/>
        <v>100</v>
      </c>
    </row>
    <row r="18" spans="1:5" ht="12.75">
      <c r="A18" s="3" t="s">
        <v>32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40</v>
      </c>
      <c r="B19" s="4" t="s">
        <v>41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42</v>
      </c>
      <c r="C26" t="s">
        <v>53</v>
      </c>
      <c r="D26" s="8" t="s">
        <v>54</v>
      </c>
      <c r="E26" t="s">
        <v>45</v>
      </c>
    </row>
    <row r="27" spans="1:4" ht="12.75">
      <c r="A27" s="19" t="s">
        <v>52</v>
      </c>
      <c r="B27" s="20"/>
      <c r="D27" s="8"/>
    </row>
    <row r="28" spans="1:5" ht="38.25">
      <c r="A28" s="6" t="s">
        <v>43</v>
      </c>
      <c r="B28" s="5" t="s">
        <v>44</v>
      </c>
      <c r="D28" s="8"/>
      <c r="E28">
        <f>SUM(C28:D28)</f>
        <v>0</v>
      </c>
    </row>
    <row r="29" spans="1:5" ht="12.75">
      <c r="A29" s="6" t="s">
        <v>25</v>
      </c>
      <c r="B29" s="2" t="s">
        <v>20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26</v>
      </c>
      <c r="B30" s="2" t="s">
        <v>17</v>
      </c>
      <c r="D30" s="8">
        <v>39478</v>
      </c>
      <c r="E30">
        <f t="shared" si="1"/>
        <v>39478</v>
      </c>
    </row>
    <row r="31" spans="1:5" ht="12.75">
      <c r="A31" s="6" t="s">
        <v>27</v>
      </c>
      <c r="B31" s="2" t="s">
        <v>18</v>
      </c>
      <c r="D31" s="8">
        <v>2100</v>
      </c>
      <c r="E31">
        <f t="shared" si="1"/>
        <v>2100</v>
      </c>
    </row>
    <row r="32" spans="1:5" ht="12.75">
      <c r="A32" s="6" t="s">
        <v>28</v>
      </c>
      <c r="B32" s="2" t="s">
        <v>19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29</v>
      </c>
      <c r="B33" s="2" t="s">
        <v>30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6</v>
      </c>
      <c r="B34" s="2" t="s">
        <v>7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31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11</v>
      </c>
      <c r="B36" s="2" t="s">
        <v>12</v>
      </c>
      <c r="D36" s="8">
        <v>1000</v>
      </c>
      <c r="E36">
        <f t="shared" si="1"/>
        <v>1000</v>
      </c>
    </row>
    <row r="37" spans="1:5" ht="12.75">
      <c r="A37" s="6" t="s">
        <v>8</v>
      </c>
      <c r="B37" s="2" t="s">
        <v>9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38</v>
      </c>
      <c r="B38" s="2" t="s">
        <v>21</v>
      </c>
      <c r="C38">
        <v>2000</v>
      </c>
      <c r="D38" s="8"/>
      <c r="E38">
        <f t="shared" si="1"/>
        <v>2000</v>
      </c>
    </row>
    <row r="39" spans="1:5" ht="12.75">
      <c r="A39" s="6" t="s">
        <v>32</v>
      </c>
      <c r="B39" s="2" t="s">
        <v>39</v>
      </c>
      <c r="D39" s="8"/>
      <c r="E39">
        <f t="shared" si="1"/>
        <v>0</v>
      </c>
    </row>
    <row r="40" spans="1:5" ht="25.5">
      <c r="A40" s="6" t="s">
        <v>40</v>
      </c>
      <c r="B40" s="4" t="s">
        <v>41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2005-04-01T11:00:54Z</cp:lastPrinted>
  <dcterms:created xsi:type="dcterms:W3CDTF">2000-11-02T08:00:54Z</dcterms:created>
  <dcterms:modified xsi:type="dcterms:W3CDTF">2005-04-01T11:01:28Z</dcterms:modified>
  <cp:category/>
  <cp:version/>
  <cp:contentType/>
  <cp:contentStatus/>
  <cp:revision>1</cp:revision>
</cp:coreProperties>
</file>