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<sst xmlns="http://schemas.openxmlformats.org/spreadsheetml/2006/main" count="63" uniqueCount="49">
  <si>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Rady Miejskiej w Wyszkowie</t>
  </si>
  <si>
    <t>A</t>
  </si>
  <si>
    <t>następne</t>
  </si>
  <si>
    <t>Rodzaj zadłużenia</t>
  </si>
  <si>
    <t>Kwota zaciągnięta</t>
  </si>
  <si>
    <t>Pożyczkodawca kredytodawca</t>
  </si>
  <si>
    <t>Data zaciągnięcia zobowiązania</t>
  </si>
  <si>
    <t xml:space="preserve">Bank Gospodarstwa Krajowego Warszawa                                     </t>
  </si>
  <si>
    <t xml:space="preserve">11.12.2001                       </t>
  </si>
  <si>
    <t>Bank Inicj.Społ.-Ekonom.Serock</t>
  </si>
  <si>
    <t>08.10.2002</t>
  </si>
  <si>
    <t>26.06.2003</t>
  </si>
  <si>
    <t>Pożyczki</t>
  </si>
  <si>
    <t>Fund.Ochr.Środ.i Gosp.Wodnej</t>
  </si>
  <si>
    <t xml:space="preserve">Fund.Ochr.Środ.i Gosp.Wodnej     </t>
  </si>
  <si>
    <t xml:space="preserve">31.12.2001                                          </t>
  </si>
  <si>
    <t>7.11.2002</t>
  </si>
  <si>
    <t>Poręczenia</t>
  </si>
  <si>
    <t>Wyszkowskie Towarzystwo Budownictwa Społecznego</t>
  </si>
  <si>
    <t>D=B+C</t>
  </si>
  <si>
    <t>D/A%</t>
  </si>
  <si>
    <t>Przewodniczący Rady</t>
  </si>
  <si>
    <t>kredyty komercyjne</t>
  </si>
  <si>
    <t>odsetki</t>
  </si>
  <si>
    <t>Ogółem</t>
  </si>
  <si>
    <t>2000r.</t>
  </si>
  <si>
    <t>2003r.</t>
  </si>
  <si>
    <t>31.12.2003</t>
  </si>
  <si>
    <t>22.12.2003</t>
  </si>
  <si>
    <t>PKO S.A. O/Ostrołęka</t>
  </si>
  <si>
    <t>07.06.2004</t>
  </si>
  <si>
    <t>Prognoza długu Gminy Wyszków na rok 2005 i lata następne</t>
  </si>
  <si>
    <t>18.10.2004</t>
  </si>
  <si>
    <t>2005r.</t>
  </si>
  <si>
    <t>ogółem</t>
  </si>
  <si>
    <t>kwartał I</t>
  </si>
  <si>
    <t>kwartał II</t>
  </si>
  <si>
    <t>kwartał III</t>
  </si>
  <si>
    <t>kwartał IV</t>
  </si>
  <si>
    <t>kredyty</t>
  </si>
  <si>
    <t>Kwota pozostała do spłaty na koniec 2005r.</t>
  </si>
  <si>
    <t>Planowane dochody w latach</t>
  </si>
  <si>
    <t>Spłaty pozyczek i kredytów w latach</t>
  </si>
  <si>
    <t>Wojciech Chodkowski</t>
  </si>
  <si>
    <t>28.12.2004</t>
  </si>
  <si>
    <t>2005r</t>
  </si>
  <si>
    <t>Załącznik Nr 4</t>
  </si>
  <si>
    <t>do Uchwały Nr XXXII/3/2005</t>
  </si>
  <si>
    <t>z dnia 3 marca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</si>
</sst>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H1">
      <selection activeCell="M10" sqref="M10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9.25390625" style="0" customWidth="1"/>
    <col min="4" max="4" width="17.75390625" style="0" customWidth="1"/>
    <col min="5" max="5" width="10.625" style="0" customWidth="1"/>
    <col min="6" max="6" width="11.00390625" style="0" customWidth="1"/>
    <col min="7" max="7" width="8.00390625" style="0" customWidth="1"/>
    <col min="8" max="8" width="8.125" style="0" customWidth="1"/>
    <col min="9" max="9" width="7.625" style="0" customWidth="1"/>
    <col min="10" max="10" width="8.375" style="0" customWidth="1"/>
    <col min="11" max="11" width="10.125" style="0" bestFit="1" customWidth="1"/>
    <col min="12" max="12" width="10.00390625" style="0" customWidth="1"/>
    <col min="13" max="13" width="10.25390625" style="0" customWidth="1"/>
    <col min="14" max="14" width="10.75390625" style="0" customWidth="1"/>
    <col min="15" max="15" width="10.00390625" style="0" customWidth="1"/>
    <col min="16" max="16" width="11.375" style="0" customWidth="1"/>
    <col min="17" max="17" width="9.25390625" style="0" bestFit="1" customWidth="1"/>
  </cols>
  <sheetData>
    <row r="1" ht="12.75">
      <c r="O1" t="s">
        <v>46</v>
      </c>
    </row>
    <row r="2" ht="12.75">
      <c r="O2" t="s">
        <v>47</v>
      </c>
    </row>
    <row r="3" ht="12.75">
      <c r="O3" t="s">
        <v>0</v>
      </c>
    </row>
    <row r="4" ht="12.75">
      <c r="O4" t="s">
        <v>48</v>
      </c>
    </row>
    <row r="5" spans="2:13" ht="15.75">
      <c r="B5" s="51" t="s">
        <v>31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1"/>
    </row>
    <row r="6" spans="1:5" ht="12.75">
      <c r="A6" s="26"/>
      <c r="B6" s="26"/>
      <c r="C6" s="26"/>
      <c r="D6" s="26"/>
      <c r="E6" s="26"/>
    </row>
    <row r="7" spans="1:17" ht="12.75">
      <c r="A7" s="2" t="s">
        <v>1</v>
      </c>
      <c r="B7" s="3" t="s">
        <v>42</v>
      </c>
      <c r="C7" s="4"/>
      <c r="D7" s="4"/>
      <c r="E7" s="4"/>
      <c r="F7" s="54">
        <v>2005</v>
      </c>
      <c r="G7" s="55"/>
      <c r="H7" s="55"/>
      <c r="I7" s="55"/>
      <c r="J7" s="55"/>
      <c r="K7" s="56"/>
      <c r="L7" s="5">
        <v>2006</v>
      </c>
      <c r="M7" s="5">
        <v>2007</v>
      </c>
      <c r="N7" s="5">
        <v>2008</v>
      </c>
      <c r="O7" s="5">
        <v>2009</v>
      </c>
      <c r="P7" s="5">
        <v>2010</v>
      </c>
      <c r="Q7" s="5" t="s">
        <v>2</v>
      </c>
    </row>
    <row r="8" spans="1:17" ht="12.75">
      <c r="A8" s="2"/>
      <c r="B8" s="3"/>
      <c r="C8" s="4"/>
      <c r="D8" s="4"/>
      <c r="E8" s="4"/>
      <c r="F8" s="8" t="s">
        <v>34</v>
      </c>
      <c r="G8" s="8" t="s">
        <v>35</v>
      </c>
      <c r="H8" s="8" t="s">
        <v>36</v>
      </c>
      <c r="I8" s="8" t="s">
        <v>37</v>
      </c>
      <c r="J8" s="8" t="s">
        <v>38</v>
      </c>
      <c r="K8" s="8"/>
      <c r="L8" s="8"/>
      <c r="M8" s="8"/>
      <c r="N8" s="8"/>
      <c r="O8" s="5"/>
      <c r="P8" s="5"/>
      <c r="Q8" s="5"/>
    </row>
    <row r="9" spans="1:17" ht="12.75">
      <c r="A9" s="2"/>
      <c r="B9" s="6" t="s">
        <v>41</v>
      </c>
      <c r="C9" s="7"/>
      <c r="D9" s="7"/>
      <c r="E9" s="7"/>
      <c r="F9" s="39">
        <v>59483024</v>
      </c>
      <c r="G9" s="8"/>
      <c r="H9" s="8"/>
      <c r="I9" s="8"/>
      <c r="J9" s="8"/>
      <c r="K9" s="8"/>
      <c r="L9" s="39">
        <v>56000000</v>
      </c>
      <c r="M9" s="39">
        <v>57000000</v>
      </c>
      <c r="N9" s="39">
        <v>58000000</v>
      </c>
      <c r="O9" s="40">
        <v>59000000</v>
      </c>
      <c r="P9" s="40">
        <v>60000000</v>
      </c>
      <c r="Q9" s="5"/>
    </row>
    <row r="10" spans="1:17" ht="63.75">
      <c r="A10" s="8"/>
      <c r="B10" s="9" t="s">
        <v>3</v>
      </c>
      <c r="C10" s="10" t="s">
        <v>4</v>
      </c>
      <c r="D10" s="12" t="s">
        <v>5</v>
      </c>
      <c r="E10" s="10" t="s">
        <v>6</v>
      </c>
      <c r="F10" s="36"/>
      <c r="G10" s="36"/>
      <c r="H10" s="36"/>
      <c r="I10" s="36"/>
      <c r="J10" s="36"/>
      <c r="K10" s="11" t="s">
        <v>40</v>
      </c>
      <c r="L10" s="36"/>
      <c r="M10" s="36"/>
      <c r="N10" s="36"/>
      <c r="O10" s="37"/>
      <c r="P10" s="37"/>
      <c r="Q10" s="22"/>
    </row>
    <row r="11" spans="1:17" ht="51">
      <c r="A11" s="5"/>
      <c r="B11" s="13" t="s">
        <v>39</v>
      </c>
      <c r="C11" s="40">
        <v>2000000</v>
      </c>
      <c r="D11" s="10" t="s">
        <v>7</v>
      </c>
      <c r="E11" s="15" t="s">
        <v>8</v>
      </c>
      <c r="F11" s="40">
        <v>545400</v>
      </c>
      <c r="G11" s="40">
        <v>136350</v>
      </c>
      <c r="H11" s="40">
        <v>136350</v>
      </c>
      <c r="I11" s="40">
        <v>136350</v>
      </c>
      <c r="J11" s="40">
        <v>136350</v>
      </c>
      <c r="K11" s="40">
        <f>SUM(L11:Q11)</f>
        <v>500150</v>
      </c>
      <c r="L11" s="40">
        <v>500150</v>
      </c>
      <c r="M11" s="40"/>
      <c r="N11" s="40"/>
      <c r="O11" s="40"/>
      <c r="P11" s="40"/>
      <c r="Q11" s="40"/>
    </row>
    <row r="12" spans="1:17" ht="25.5">
      <c r="A12" s="5"/>
      <c r="B12" s="13"/>
      <c r="C12" s="40">
        <v>1000000</v>
      </c>
      <c r="D12" s="18" t="s">
        <v>9</v>
      </c>
      <c r="E12" s="17" t="s">
        <v>10</v>
      </c>
      <c r="F12" s="40">
        <v>110000</v>
      </c>
      <c r="G12" s="43">
        <v>27500</v>
      </c>
      <c r="H12" s="43">
        <v>27500</v>
      </c>
      <c r="I12" s="43">
        <v>27500</v>
      </c>
      <c r="J12" s="43">
        <v>27500</v>
      </c>
      <c r="K12" s="40">
        <f aca="true" t="shared" si="0" ref="K12:K31">SUM(L12:Q12)</f>
        <v>770000</v>
      </c>
      <c r="L12" s="43">
        <v>110000</v>
      </c>
      <c r="M12" s="43">
        <v>110000</v>
      </c>
      <c r="N12" s="40">
        <v>110000</v>
      </c>
      <c r="O12" s="40">
        <v>110000</v>
      </c>
      <c r="P12" s="40"/>
      <c r="Q12" s="44">
        <v>330000</v>
      </c>
    </row>
    <row r="13" spans="1:17" ht="25.5">
      <c r="A13" s="5"/>
      <c r="B13" s="13"/>
      <c r="C13" s="41">
        <v>2100000</v>
      </c>
      <c r="D13" s="18" t="s">
        <v>9</v>
      </c>
      <c r="E13" s="17" t="s">
        <v>11</v>
      </c>
      <c r="F13" s="41">
        <v>200000</v>
      </c>
      <c r="G13" s="41">
        <v>50000</v>
      </c>
      <c r="H13" s="41">
        <v>50000</v>
      </c>
      <c r="I13" s="41">
        <v>50000</v>
      </c>
      <c r="J13" s="41">
        <v>50000</v>
      </c>
      <c r="K13" s="40">
        <f t="shared" si="0"/>
        <v>1800000</v>
      </c>
      <c r="L13" s="41">
        <v>200000</v>
      </c>
      <c r="M13" s="41">
        <v>200000</v>
      </c>
      <c r="N13" s="41">
        <v>200000</v>
      </c>
      <c r="O13" s="40">
        <v>200000</v>
      </c>
      <c r="P13" s="40">
        <v>200000</v>
      </c>
      <c r="Q13" s="40">
        <v>800000</v>
      </c>
    </row>
    <row r="14" spans="1:17" ht="25.5">
      <c r="A14" s="5"/>
      <c r="B14" s="29"/>
      <c r="C14" s="41">
        <v>1120500</v>
      </c>
      <c r="D14" s="18" t="s">
        <v>9</v>
      </c>
      <c r="E14" s="17" t="s">
        <v>11</v>
      </c>
      <c r="F14" s="41">
        <v>106700</v>
      </c>
      <c r="G14" s="41">
        <v>26675</v>
      </c>
      <c r="H14" s="41">
        <v>26675</v>
      </c>
      <c r="I14" s="41">
        <v>26675</v>
      </c>
      <c r="J14" s="41">
        <v>26675</v>
      </c>
      <c r="K14" s="40">
        <f t="shared" si="0"/>
        <v>960450</v>
      </c>
      <c r="L14" s="41">
        <v>106700</v>
      </c>
      <c r="M14" s="41">
        <v>106700</v>
      </c>
      <c r="N14" s="41">
        <v>106700</v>
      </c>
      <c r="O14" s="40">
        <v>106700</v>
      </c>
      <c r="P14" s="40">
        <v>106700</v>
      </c>
      <c r="Q14" s="40">
        <v>426950</v>
      </c>
    </row>
    <row r="15" spans="1:17" ht="25.5">
      <c r="A15" s="5"/>
      <c r="B15" s="34"/>
      <c r="C15" s="41">
        <v>2170000</v>
      </c>
      <c r="D15" s="48" t="s">
        <v>29</v>
      </c>
      <c r="E15" s="17" t="s">
        <v>30</v>
      </c>
      <c r="F15" s="41">
        <v>180831</v>
      </c>
      <c r="G15" s="45"/>
      <c r="H15" s="45">
        <v>25833</v>
      </c>
      <c r="I15" s="45">
        <v>77499</v>
      </c>
      <c r="J15" s="45">
        <v>77499</v>
      </c>
      <c r="K15" s="40">
        <f t="shared" si="0"/>
        <v>1989169</v>
      </c>
      <c r="L15" s="45">
        <v>309996</v>
      </c>
      <c r="M15" s="45">
        <v>309996</v>
      </c>
      <c r="N15" s="41">
        <v>309996</v>
      </c>
      <c r="O15" s="40">
        <v>309996</v>
      </c>
      <c r="P15" s="40">
        <v>309996</v>
      </c>
      <c r="Q15" s="40">
        <v>439189</v>
      </c>
    </row>
    <row r="16" spans="1:17" ht="25.5">
      <c r="A16" s="5"/>
      <c r="B16" s="34"/>
      <c r="C16" s="41">
        <v>2500000</v>
      </c>
      <c r="D16" s="18" t="s">
        <v>9</v>
      </c>
      <c r="E16" s="17" t="s">
        <v>32</v>
      </c>
      <c r="F16" s="41">
        <v>104164</v>
      </c>
      <c r="G16" s="45"/>
      <c r="H16" s="45"/>
      <c r="I16" s="45">
        <v>26041</v>
      </c>
      <c r="J16" s="45">
        <v>78123</v>
      </c>
      <c r="K16" s="40">
        <f t="shared" si="0"/>
        <v>2395836</v>
      </c>
      <c r="L16" s="45">
        <v>312492</v>
      </c>
      <c r="M16" s="45">
        <v>312492</v>
      </c>
      <c r="N16" s="41">
        <v>312492</v>
      </c>
      <c r="O16" s="40">
        <v>312492</v>
      </c>
      <c r="P16" s="40">
        <v>312492</v>
      </c>
      <c r="Q16" s="40">
        <v>833376</v>
      </c>
    </row>
    <row r="17" spans="1:17" ht="22.5" customHeight="1">
      <c r="A17" s="5"/>
      <c r="B17" s="13"/>
      <c r="C17" s="40"/>
      <c r="D17" s="16"/>
      <c r="E17" s="14"/>
      <c r="F17" s="40"/>
      <c r="G17" s="43"/>
      <c r="H17" s="43"/>
      <c r="I17" s="43"/>
      <c r="J17" s="43"/>
      <c r="K17" s="40">
        <f t="shared" si="0"/>
        <v>0</v>
      </c>
      <c r="L17" s="43"/>
      <c r="M17" s="43"/>
      <c r="N17" s="40"/>
      <c r="O17" s="40"/>
      <c r="P17" s="40"/>
      <c r="Q17" s="40"/>
    </row>
    <row r="18" spans="1:17" ht="25.5">
      <c r="A18" s="5"/>
      <c r="B18" s="49" t="s">
        <v>12</v>
      </c>
      <c r="C18" s="40">
        <v>730000</v>
      </c>
      <c r="D18" s="10" t="s">
        <v>14</v>
      </c>
      <c r="E18" s="15" t="s">
        <v>15</v>
      </c>
      <c r="F18" s="40">
        <v>90000</v>
      </c>
      <c r="G18" s="40">
        <v>45000</v>
      </c>
      <c r="H18" s="40"/>
      <c r="I18" s="40">
        <v>45000</v>
      </c>
      <c r="J18" s="40"/>
      <c r="K18" s="40">
        <f t="shared" si="0"/>
        <v>315000</v>
      </c>
      <c r="L18" s="40">
        <v>90000</v>
      </c>
      <c r="M18" s="40">
        <v>90000</v>
      </c>
      <c r="N18" s="40">
        <v>90000</v>
      </c>
      <c r="O18" s="40">
        <v>45000</v>
      </c>
      <c r="P18" s="40"/>
      <c r="Q18" s="40"/>
    </row>
    <row r="19" spans="1:17" ht="25.5">
      <c r="A19" s="5"/>
      <c r="B19" s="5"/>
      <c r="C19" s="40">
        <v>249621</v>
      </c>
      <c r="D19" s="18" t="s">
        <v>13</v>
      </c>
      <c r="E19" s="17" t="s">
        <v>16</v>
      </c>
      <c r="F19" s="41">
        <v>42496</v>
      </c>
      <c r="G19" s="41">
        <v>10624</v>
      </c>
      <c r="H19" s="41">
        <v>10624</v>
      </c>
      <c r="I19" s="41">
        <v>10624</v>
      </c>
      <c r="J19" s="41">
        <v>10624</v>
      </c>
      <c r="K19" s="40">
        <f t="shared" si="0"/>
        <v>116877</v>
      </c>
      <c r="L19" s="41">
        <v>42496</v>
      </c>
      <c r="M19" s="41">
        <v>42496</v>
      </c>
      <c r="N19" s="41">
        <v>31885</v>
      </c>
      <c r="O19" s="40"/>
      <c r="P19" s="40"/>
      <c r="Q19" s="40"/>
    </row>
    <row r="20" spans="1:17" ht="25.5">
      <c r="A20" s="5"/>
      <c r="B20" s="27"/>
      <c r="C20" s="41">
        <v>70000</v>
      </c>
      <c r="D20" s="18" t="s">
        <v>13</v>
      </c>
      <c r="E20" s="17" t="s">
        <v>27</v>
      </c>
      <c r="F20" s="41">
        <v>23400</v>
      </c>
      <c r="G20" s="41">
        <v>5850</v>
      </c>
      <c r="H20" s="41">
        <v>5850</v>
      </c>
      <c r="I20" s="41">
        <v>5850</v>
      </c>
      <c r="J20" s="41">
        <v>5850</v>
      </c>
      <c r="K20" s="40">
        <f t="shared" si="0"/>
        <v>40800</v>
      </c>
      <c r="L20" s="41">
        <v>23400</v>
      </c>
      <c r="M20" s="41">
        <v>17400</v>
      </c>
      <c r="N20" s="41"/>
      <c r="O20" s="40"/>
      <c r="P20" s="40"/>
      <c r="Q20" s="40"/>
    </row>
    <row r="21" spans="1:17" ht="25.5">
      <c r="A21" s="5"/>
      <c r="B21" s="33"/>
      <c r="C21" s="41">
        <v>387977</v>
      </c>
      <c r="D21" s="18" t="s">
        <v>13</v>
      </c>
      <c r="E21" s="17" t="s">
        <v>28</v>
      </c>
      <c r="F21" s="41">
        <v>64660</v>
      </c>
      <c r="G21" s="41">
        <v>16165</v>
      </c>
      <c r="H21" s="41">
        <v>16165</v>
      </c>
      <c r="I21" s="41">
        <v>16165</v>
      </c>
      <c r="J21" s="41">
        <v>16165</v>
      </c>
      <c r="K21" s="40">
        <f t="shared" si="0"/>
        <v>290970</v>
      </c>
      <c r="L21" s="41">
        <v>64660</v>
      </c>
      <c r="M21" s="41">
        <v>64660</v>
      </c>
      <c r="N21" s="41">
        <v>64660</v>
      </c>
      <c r="O21" s="40">
        <v>64660</v>
      </c>
      <c r="P21" s="40">
        <v>32330</v>
      </c>
      <c r="Q21" s="40"/>
    </row>
    <row r="22" spans="1:17" ht="25.5">
      <c r="A22" s="5"/>
      <c r="B22" s="35"/>
      <c r="C22" s="41">
        <v>426796</v>
      </c>
      <c r="D22" s="18" t="s">
        <v>13</v>
      </c>
      <c r="E22" s="17" t="s">
        <v>28</v>
      </c>
      <c r="F22" s="41">
        <v>390266</v>
      </c>
      <c r="G22" s="41">
        <v>390266</v>
      </c>
      <c r="H22" s="41"/>
      <c r="I22" s="41"/>
      <c r="J22" s="41"/>
      <c r="K22" s="40">
        <f t="shared" si="0"/>
        <v>0</v>
      </c>
      <c r="L22" s="41"/>
      <c r="M22" s="41"/>
      <c r="N22" s="41"/>
      <c r="O22" s="40"/>
      <c r="P22" s="40"/>
      <c r="Q22" s="40"/>
    </row>
    <row r="23" spans="1:17" ht="25.5">
      <c r="A23" s="5"/>
      <c r="B23" s="32"/>
      <c r="C23" s="41">
        <v>34907</v>
      </c>
      <c r="D23" s="18" t="s">
        <v>13</v>
      </c>
      <c r="E23" s="17" t="s">
        <v>44</v>
      </c>
      <c r="F23" s="41">
        <f>SUM(G23:J23)</f>
        <v>3007</v>
      </c>
      <c r="G23" s="41"/>
      <c r="H23" s="41"/>
      <c r="I23" s="41"/>
      <c r="J23" s="41">
        <v>3007</v>
      </c>
      <c r="K23" s="40">
        <f t="shared" si="0"/>
        <v>31900</v>
      </c>
      <c r="L23" s="41">
        <v>11600</v>
      </c>
      <c r="M23" s="41">
        <v>11600</v>
      </c>
      <c r="N23" s="41">
        <v>8700</v>
      </c>
      <c r="O23" s="41"/>
      <c r="P23" s="41"/>
      <c r="Q23" s="41"/>
    </row>
    <row r="24" spans="1:17" ht="25.5">
      <c r="A24" s="5"/>
      <c r="B24" s="32"/>
      <c r="C24" s="41">
        <v>135000</v>
      </c>
      <c r="D24" s="18" t="s">
        <v>13</v>
      </c>
      <c r="E24" s="17" t="s">
        <v>44</v>
      </c>
      <c r="F24" s="41">
        <f>SUM(G24:J24)</f>
        <v>5625</v>
      </c>
      <c r="G24" s="41"/>
      <c r="H24" s="41"/>
      <c r="I24" s="41"/>
      <c r="J24" s="41">
        <v>5625</v>
      </c>
      <c r="K24" s="40">
        <f t="shared" si="0"/>
        <v>129375</v>
      </c>
      <c r="L24" s="41">
        <v>22500</v>
      </c>
      <c r="M24" s="41">
        <v>22500</v>
      </c>
      <c r="N24" s="41">
        <v>22500</v>
      </c>
      <c r="O24" s="41">
        <v>22500</v>
      </c>
      <c r="P24" s="41">
        <v>22500</v>
      </c>
      <c r="Q24" s="41">
        <v>16875</v>
      </c>
    </row>
    <row r="25" spans="1:17" ht="23.25" customHeight="1">
      <c r="A25" s="5"/>
      <c r="B25" s="32"/>
      <c r="C25" s="41"/>
      <c r="D25" s="18"/>
      <c r="E25" s="17"/>
      <c r="F25" s="41">
        <f>SUM(G25:J25)</f>
        <v>0</v>
      </c>
      <c r="G25" s="41"/>
      <c r="H25" s="41"/>
      <c r="I25" s="41"/>
      <c r="J25" s="41"/>
      <c r="K25" s="40">
        <f t="shared" si="0"/>
        <v>0</v>
      </c>
      <c r="L25" s="41"/>
      <c r="M25" s="41"/>
      <c r="N25" s="41"/>
      <c r="O25" s="41"/>
      <c r="P25" s="41"/>
      <c r="Q25" s="41"/>
    </row>
    <row r="26" spans="1:17" ht="24" customHeight="1">
      <c r="A26" s="5"/>
      <c r="B26" s="32" t="s">
        <v>45</v>
      </c>
      <c r="C26" s="42">
        <v>159000</v>
      </c>
      <c r="D26" s="18" t="s">
        <v>13</v>
      </c>
      <c r="E26" s="17" t="s">
        <v>44</v>
      </c>
      <c r="F26" s="41">
        <f>SUM(G26:J26)</f>
        <v>6625</v>
      </c>
      <c r="G26" s="41"/>
      <c r="H26" s="41"/>
      <c r="I26" s="41"/>
      <c r="J26" s="41">
        <v>6625</v>
      </c>
      <c r="K26" s="40">
        <f t="shared" si="0"/>
        <v>152375</v>
      </c>
      <c r="L26" s="41">
        <v>26500</v>
      </c>
      <c r="M26" s="41">
        <v>26500</v>
      </c>
      <c r="N26" s="41">
        <v>26500</v>
      </c>
      <c r="O26" s="41">
        <v>26500</v>
      </c>
      <c r="P26" s="41">
        <v>26500</v>
      </c>
      <c r="Q26" s="41">
        <v>19875</v>
      </c>
    </row>
    <row r="27" spans="1:17" ht="24" customHeight="1">
      <c r="A27" s="5"/>
      <c r="B27" s="19"/>
      <c r="C27" s="42">
        <v>2152741</v>
      </c>
      <c r="D27" s="18" t="s">
        <v>22</v>
      </c>
      <c r="E27" s="17" t="s">
        <v>33</v>
      </c>
      <c r="F27" s="41">
        <f>SUM(G27:J27)</f>
        <v>826</v>
      </c>
      <c r="G27" s="41"/>
      <c r="H27" s="41"/>
      <c r="I27" s="41"/>
      <c r="J27" s="41">
        <v>826</v>
      </c>
      <c r="K27" s="40">
        <f t="shared" si="0"/>
        <v>2152741</v>
      </c>
      <c r="L27" s="41">
        <v>288967</v>
      </c>
      <c r="M27" s="41">
        <v>288967</v>
      </c>
      <c r="N27" s="41">
        <v>288967</v>
      </c>
      <c r="O27" s="41">
        <v>288967</v>
      </c>
      <c r="P27" s="41">
        <v>288967</v>
      </c>
      <c r="Q27" s="41">
        <v>707906</v>
      </c>
    </row>
    <row r="28" spans="1:17" ht="51">
      <c r="A28" s="5"/>
      <c r="B28" s="50" t="s">
        <v>17</v>
      </c>
      <c r="C28" s="40">
        <v>250000</v>
      </c>
      <c r="D28" s="18" t="s">
        <v>18</v>
      </c>
      <c r="E28" s="17" t="s">
        <v>25</v>
      </c>
      <c r="F28" s="41">
        <v>36000</v>
      </c>
      <c r="G28" s="41"/>
      <c r="H28" s="41"/>
      <c r="I28" s="41"/>
      <c r="J28" s="41"/>
      <c r="K28" s="40">
        <f t="shared" si="0"/>
        <v>142000</v>
      </c>
      <c r="L28" s="41">
        <v>36000</v>
      </c>
      <c r="M28" s="41">
        <v>36000</v>
      </c>
      <c r="N28" s="41">
        <v>36000</v>
      </c>
      <c r="O28" s="40">
        <v>34000</v>
      </c>
      <c r="P28" s="40"/>
      <c r="Q28" s="40"/>
    </row>
    <row r="29" spans="1:17" ht="51">
      <c r="A29" s="5"/>
      <c r="B29" s="5"/>
      <c r="C29" s="40">
        <v>700000</v>
      </c>
      <c r="D29" s="18" t="s">
        <v>18</v>
      </c>
      <c r="E29" s="17" t="s">
        <v>26</v>
      </c>
      <c r="F29" s="41">
        <v>72000</v>
      </c>
      <c r="G29" s="41"/>
      <c r="H29" s="41"/>
      <c r="I29" s="41"/>
      <c r="J29" s="41"/>
      <c r="K29" s="40">
        <f t="shared" si="0"/>
        <v>484000</v>
      </c>
      <c r="L29" s="41">
        <v>72000</v>
      </c>
      <c r="M29" s="41">
        <v>72000</v>
      </c>
      <c r="N29" s="41">
        <v>72000</v>
      </c>
      <c r="O29" s="40">
        <v>268000</v>
      </c>
      <c r="P29" s="40"/>
      <c r="Q29" s="40"/>
    </row>
    <row r="30" spans="1:17" ht="12.75">
      <c r="A30" s="5"/>
      <c r="B30" s="5"/>
      <c r="C30" s="5"/>
      <c r="D30" s="19"/>
      <c r="E30" s="19"/>
      <c r="F30" s="42"/>
      <c r="G30" s="42"/>
      <c r="H30" s="42"/>
      <c r="I30" s="42"/>
      <c r="J30" s="42"/>
      <c r="K30" s="40">
        <f t="shared" si="0"/>
        <v>0</v>
      </c>
      <c r="L30" s="42"/>
      <c r="M30" s="40"/>
      <c r="N30" s="40"/>
      <c r="O30" s="40"/>
      <c r="P30" s="40"/>
      <c r="Q30" s="40"/>
    </row>
    <row r="31" spans="1:17" ht="12.75">
      <c r="A31" s="23" t="s">
        <v>19</v>
      </c>
      <c r="B31" s="24"/>
      <c r="C31" s="20"/>
      <c r="D31" s="20"/>
      <c r="E31" s="20"/>
      <c r="F31" s="46">
        <f>SUM(F11:F29)</f>
        <v>1982000</v>
      </c>
      <c r="G31" s="46">
        <f>SUM(G11:G29)</f>
        <v>708430</v>
      </c>
      <c r="H31" s="46">
        <f>SUM(H11:H29)</f>
        <v>298997</v>
      </c>
      <c r="I31" s="46">
        <f>SUM(I11:I29)</f>
        <v>421704</v>
      </c>
      <c r="J31" s="46">
        <f>SUM(J11:J29)</f>
        <v>444869</v>
      </c>
      <c r="K31" s="42">
        <f t="shared" si="0"/>
        <v>12271643</v>
      </c>
      <c r="L31" s="46">
        <f aca="true" t="shared" si="1" ref="L31:Q31">SUM(L11:L29)</f>
        <v>2217461</v>
      </c>
      <c r="M31" s="46">
        <f t="shared" si="1"/>
        <v>1711311</v>
      </c>
      <c r="N31" s="46">
        <f t="shared" si="1"/>
        <v>1680400</v>
      </c>
      <c r="O31" s="46">
        <f t="shared" si="1"/>
        <v>1788815</v>
      </c>
      <c r="P31" s="46">
        <f t="shared" si="1"/>
        <v>1299485</v>
      </c>
      <c r="Q31" s="46">
        <f t="shared" si="1"/>
        <v>3574171</v>
      </c>
    </row>
    <row r="32" spans="1:17" ht="12.75">
      <c r="A32" s="23"/>
      <c r="B32" s="24"/>
      <c r="C32" s="20"/>
      <c r="D32" s="28" t="s">
        <v>23</v>
      </c>
      <c r="E32" s="28"/>
      <c r="F32" s="47">
        <v>983386</v>
      </c>
      <c r="G32" s="47"/>
      <c r="H32" s="47"/>
      <c r="I32" s="47"/>
      <c r="J32" s="47"/>
      <c r="K32" s="40">
        <f>SUM(L32:Q32)</f>
        <v>3450000</v>
      </c>
      <c r="L32" s="47">
        <v>850000</v>
      </c>
      <c r="M32" s="47">
        <v>850000</v>
      </c>
      <c r="N32" s="47">
        <v>650000</v>
      </c>
      <c r="O32" s="47">
        <v>650000</v>
      </c>
      <c r="P32" s="47">
        <v>450000</v>
      </c>
      <c r="Q32" s="40"/>
    </row>
    <row r="33" spans="1:17" ht="12.75">
      <c r="A33" s="23"/>
      <c r="B33" s="24"/>
      <c r="C33" s="20"/>
      <c r="D33" s="28" t="s">
        <v>24</v>
      </c>
      <c r="E33" s="28"/>
      <c r="F33" s="47">
        <f aca="true" t="shared" si="2" ref="F33:Q33">SUM(F31:F32)</f>
        <v>2965386</v>
      </c>
      <c r="G33" s="47"/>
      <c r="H33" s="47"/>
      <c r="I33" s="47"/>
      <c r="J33" s="47"/>
      <c r="K33" s="40">
        <f>SUM(L33:Q33)</f>
        <v>15721643</v>
      </c>
      <c r="L33" s="47">
        <f t="shared" si="2"/>
        <v>3067461</v>
      </c>
      <c r="M33" s="47">
        <f t="shared" si="2"/>
        <v>2561311</v>
      </c>
      <c r="N33" s="47">
        <f t="shared" si="2"/>
        <v>2330400</v>
      </c>
      <c r="O33" s="47">
        <f t="shared" si="2"/>
        <v>2438815</v>
      </c>
      <c r="P33" s="47">
        <f t="shared" si="2"/>
        <v>1749485</v>
      </c>
      <c r="Q33" s="47">
        <f t="shared" si="2"/>
        <v>3574171</v>
      </c>
    </row>
    <row r="34" spans="1:17" ht="12.75">
      <c r="A34" s="25" t="s">
        <v>20</v>
      </c>
      <c r="B34" s="22"/>
      <c r="C34" s="21"/>
      <c r="D34" s="5"/>
      <c r="E34" s="5"/>
      <c r="F34" s="38">
        <f>(F33*100)/F9</f>
        <v>4.9852643671915535</v>
      </c>
      <c r="G34" s="38"/>
      <c r="H34" s="38"/>
      <c r="I34" s="38"/>
      <c r="J34" s="38"/>
      <c r="K34" s="38">
        <f>(K33*100)/F9</f>
        <v>26.43047031368143</v>
      </c>
      <c r="L34" s="38">
        <f>(L33*100)/L9</f>
        <v>5.477608928571429</v>
      </c>
      <c r="M34" s="38">
        <f>(M33*100)/M9</f>
        <v>4.493528070175438</v>
      </c>
      <c r="N34" s="38">
        <f>(N33*100)/N9</f>
        <v>4.017931034482759</v>
      </c>
      <c r="O34" s="38">
        <f>(O33*100)/O9</f>
        <v>4.133584745762712</v>
      </c>
      <c r="P34" s="38">
        <f>(P33*100)/P9</f>
        <v>2.915808333333333</v>
      </c>
      <c r="Q34" s="5"/>
    </row>
    <row r="37" ht="12.75">
      <c r="L37" t="s">
        <v>21</v>
      </c>
    </row>
    <row r="40" spans="1:18" ht="17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43</v>
      </c>
      <c r="M40" s="30"/>
      <c r="N40" s="30"/>
      <c r="O40" s="30"/>
      <c r="P40" s="30"/>
      <c r="Q40" s="30"/>
      <c r="R40" s="30"/>
    </row>
    <row r="43" spans="1:18" ht="4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  <c r="P43" s="53"/>
      <c r="Q43" s="53"/>
      <c r="R43" s="53"/>
    </row>
  </sheetData>
  <mergeCells count="3">
    <mergeCell ref="B5:L5"/>
    <mergeCell ref="A43:R43"/>
    <mergeCell ref="F7:K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Anna Osowiecka</cp:lastModifiedBy>
  <cp:lastPrinted>2005-03-07T09:14:01Z</cp:lastPrinted>
  <dcterms:created xsi:type="dcterms:W3CDTF">2001-11-12T16:47:39Z</dcterms:created>
  <dcterms:modified xsi:type="dcterms:W3CDTF">2005-03-07T09:14:06Z</dcterms:modified>
  <cp:category/>
  <cp:version/>
  <cp:contentType/>
  <cp:contentStatus/>
</cp:coreProperties>
</file>